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<sst xmlns="http://schemas.openxmlformats.org/spreadsheetml/2006/main" count="390" uniqueCount="278">
  <si>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</si>
  <si>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</si>
  <si>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</si>
  <si>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</si>
  <si>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</si>
  <si>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</si>
  <si>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</si>
  <si>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</si>
  <si>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</si>
  <si>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</si>
  <si>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</si>
  <si>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</si>
  <si>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</si>
  <si>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</si>
  <si>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</si>
  <si>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</si>
  <si>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</si>
  <si>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</si>
  <si>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</si>
  <si>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</si>
  <si>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</si>
  <si>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</si>
  <si>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</si>
  <si>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</si>
  <si>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</si>
  <si>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</si>
  <si>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</si>
  <si>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</si>
  <si>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</si>
  <si>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</si>
  <si>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</si>
  <si>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</si>
  <si>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</si>
  <si>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</si>
  <si>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</si>
  <si>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</si>
  <si>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</si>
  <si>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</si>
  <si>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</si>
  <si>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</si>
  <si>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</si>
  <si>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</si>
  <si>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</si>
  <si>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</si>
  <si>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</si>
  <si>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</si>
  <si>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</si>
  <si>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</si>
  <si>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</si>
  <si>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</si>
  <si>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</si>
  <si>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</si>
  <si>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</si>
  <si>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</si>
  <si>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</si>
  <si>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</si>
  <si>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</si>
  <si>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</si>
  <si>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</si>
  <si>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</si>
  <si>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</si>
  <si>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</si>
  <si>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</si>
  <si>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</si>
  <si>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</si>
  <si>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</si>
  <si>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</si>
  <si>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</si>
  <si>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</si>
  <si>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</si>
  <si>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</si>
  <si>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</si>
  <si>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</si>
  <si>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</si>
  <si>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</si>
  <si>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</si>
  <si>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</si>
  <si>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</si>
  <si>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</si>
  <si>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</si>
  <si>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</si>
  <si>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</si>
  <si>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</si>
  <si>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</si>
  <si>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</si>
  <si>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</si>
  <si>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</si>
  <si>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</si>
  <si>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</si>
  <si>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</si>
  <si>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</si>
  <si>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</si>
  <si>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</si>
  <si>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</si>
  <si>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</si>
  <si>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</si>
  <si>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</si>
  <si>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</si>
  <si>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</si>
  <si>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</si>
  <si>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</si>
  <si>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</si>
  <si>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</si>
  <si>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</si>
  <si>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</si>
  <si>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</si>
  <si>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</si>
  <si>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</si>
  <si>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</si>
  <si>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</si>
  <si>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</si>
  <si>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</si>
  <si>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</si>
  <si>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</si>
  <si>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</si>
  <si>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</si>
  <si>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</si>
  <si>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</si>
  <si>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</si>
  <si>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</si>
  <si>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</si>
  <si>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</si>
  <si>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</si>
  <si>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</si>
  <si>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</si>
  <si>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</si>
  <si>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</si>
  <si>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</si>
  <si>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</si>
  <si>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</si>
  <si>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</si>
  <si>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</si>
  <si>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</si>
  <si>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</si>
  <si>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</si>
  <si>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</si>
  <si>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</si>
  <si>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</si>
  <si>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</si>
  <si>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</si>
  <si>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</si>
  <si>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</si>
  <si>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</si>
  <si>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</si>
  <si>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</si>
  <si>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</si>
  <si>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</si>
  <si>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</si>
  <si>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</si>
  <si>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</si>
  <si>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</si>
  <si>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</si>
  <si>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</si>
  <si>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</si>
  <si>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</si>
  <si>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</si>
  <si>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</si>
  <si>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</si>
  <si>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</si>
  <si>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</si>
  <si>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</si>
  <si>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</si>
  <si>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</si>
  <si>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</si>
  <si>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</si>
  <si>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</si>
  <si>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</si>
  <si>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</si>
  <si>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</si>
  <si>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</si>
  <si>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</si>
  <si>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</si>
  <si>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</si>
  <si>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</si>
  <si>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</si>
  <si>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</si>
  <si>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</si>
  <si>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</si>
  <si>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</si>
  <si>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</si>
  <si>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</si>
  <si>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</si>
  <si>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</si>
  <si>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</si>
  <si>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</si>
  <si>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</si>
  <si>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</si>
  <si>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</si>
  <si>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</si>
  <si>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</si>
  <si>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</si>
  <si>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</si>
  <si>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</si>
  <si>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</si>
  <si>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</si>
  <si>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</si>
  <si>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</si>
  <si>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</si>
  <si>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</si>
  <si>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</si>
  <si>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</si>
  <si>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</si>
  <si>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</si>
  <si>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</si>
  <si>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</si>
  <si>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</si>
  <si>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</si>
  <si>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</si>
  <si>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</si>
  <si>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</si>
  <si>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</si>
  <si>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</si>
  <si>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</si>
  <si>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</si>
  <si>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</si>
  <si>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</si>
  <si>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</si>
  <si>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</si>
  <si>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</si>
  <si>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</si>
  <si>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</si>
  <si>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</si>
  <si>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</si>
  <si>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</si>
  <si>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</si>
  <si>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</si>
  <si>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</si>
  <si>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</si>
  <si>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</si>
  <si>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</si>
  <si>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</si>
  <si>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</si>
  <si>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</si>
  <si>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</si>
  <si>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</si>
  <si>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</si>
  <si>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</si>
  <si>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</si>
  <si>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</si>
  <si>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</si>
  <si>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</si>
  <si>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</si>
  <si>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</si>
  <si>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</si>
  <si>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</si>
  <si>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</si>
  <si>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</si>
  <si>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</si>
  <si>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</si>
  <si>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</si>
  <si>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</si>
  <si>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</si>
  <si>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</si>
  <si>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</si>
  <si>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01e,09</t>
  </si>
  <si>
    <t>01a, 07</t>
  </si>
  <si>
    <t>frankfurtská s bramborem</t>
  </si>
  <si>
    <t>01a,12</t>
  </si>
  <si>
    <t>01a,03,09</t>
  </si>
  <si>
    <t>01,07,</t>
  </si>
  <si>
    <t>07</t>
  </si>
  <si>
    <t>01a,03,07</t>
  </si>
  <si>
    <t>01a,09,07</t>
  </si>
  <si>
    <t>podzimní s kapustou</t>
  </si>
  <si>
    <t>čaj s medem</t>
  </si>
  <si>
    <t>hovězí kostky se smetanovo-hříbkovou omáčkou</t>
  </si>
  <si>
    <t xml:space="preserve">ovocný kompot, čaj </t>
  </si>
  <si>
    <t>trio zelenina v páře, čaj</t>
  </si>
  <si>
    <t>čufty v rajčatové omáčce, těstoviny</t>
  </si>
  <si>
    <t>česneková s hráškem</t>
  </si>
  <si>
    <t>zeleninová s kuřecími droby</t>
  </si>
  <si>
    <t>přírodní plátek na šťávě,bramborová kaše</t>
  </si>
  <si>
    <t>vepřová plec marinovaná, dušená karotka na másle</t>
  </si>
  <si>
    <t>pšeničná bageta obložená vejcem, salát, bluma, sirup</t>
  </si>
  <si>
    <t>ovocný jogurt, rohlík, pomeranč, čaj</t>
  </si>
  <si>
    <t>samožitný chléb, šunková pěna, paprika, okurka, jablko, čaj</t>
  </si>
  <si>
    <t>špaldovník, mandarinka, caro mléko</t>
  </si>
  <si>
    <t>chléb krumlov, pomazánka kapiová, kedlubna, rajčátka, hruška, čaj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</si>
</sst>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6009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" sqref="B6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 t="s">
        <v>26</v>
      </c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6.25" thickTop="1">
      <c r="A2" s="58">
        <v>1</v>
      </c>
      <c r="B2" s="59" t="s">
        <v>275</v>
      </c>
      <c r="C2" s="40"/>
      <c r="D2" s="62">
        <v>1</v>
      </c>
      <c r="E2" s="135" t="s">
        <v>263</v>
      </c>
      <c r="F2" s="60"/>
      <c r="G2" s="61">
        <v>1</v>
      </c>
      <c r="H2" s="133" t="s">
        <v>271</v>
      </c>
      <c r="I2" s="41"/>
      <c r="J2" s="62">
        <v>1</v>
      </c>
      <c r="K2" s="134" t="s">
        <v>267</v>
      </c>
      <c r="L2" s="56"/>
      <c r="M2" s="62">
        <v>1</v>
      </c>
      <c r="N2" s="62"/>
    </row>
    <row r="3" spans="1:14" ht="25.5">
      <c r="A3" s="58">
        <v>2</v>
      </c>
      <c r="B3" s="64" t="s">
        <v>273</v>
      </c>
      <c r="C3" s="40"/>
      <c r="D3" s="62">
        <v>2</v>
      </c>
      <c r="E3" s="135" t="s">
        <v>256</v>
      </c>
      <c r="F3" s="60"/>
      <c r="G3" s="58">
        <v>2</v>
      </c>
      <c r="H3" s="133" t="s">
        <v>193</v>
      </c>
      <c r="I3" s="41"/>
      <c r="J3" s="62">
        <v>2</v>
      </c>
      <c r="K3" s="132" t="s">
        <v>266</v>
      </c>
      <c r="L3" s="56"/>
      <c r="M3" s="62">
        <v>2</v>
      </c>
      <c r="N3" s="70"/>
    </row>
    <row r="4" spans="1:14" ht="25.5">
      <c r="A4" s="58">
        <v>3</v>
      </c>
      <c r="B4" s="66" t="s">
        <v>277</v>
      </c>
      <c r="C4" s="40"/>
      <c r="D4" s="62">
        <v>3</v>
      </c>
      <c r="E4" s="135" t="s">
        <v>32</v>
      </c>
      <c r="F4" s="60"/>
      <c r="G4" s="58">
        <v>3</v>
      </c>
      <c r="H4" s="133" t="s">
        <v>272</v>
      </c>
      <c r="I4" s="41" t="s">
        <v>24</v>
      </c>
      <c r="J4" s="62">
        <v>3</v>
      </c>
      <c r="K4" s="132" t="s">
        <v>237</v>
      </c>
      <c r="L4" s="56"/>
      <c r="M4" s="62">
        <v>3</v>
      </c>
      <c r="N4" s="67"/>
    </row>
    <row r="5" spans="1:14" ht="25.5">
      <c r="A5" s="58">
        <v>4</v>
      </c>
      <c r="B5" s="59" t="s">
        <v>276</v>
      </c>
      <c r="C5" s="40"/>
      <c r="D5" s="62">
        <v>4</v>
      </c>
      <c r="E5" s="135" t="s">
        <v>270</v>
      </c>
      <c r="F5" s="60"/>
      <c r="G5" s="58">
        <v>4</v>
      </c>
      <c r="H5" s="133" t="s">
        <v>265</v>
      </c>
      <c r="I5" s="41"/>
      <c r="J5" s="62">
        <v>4</v>
      </c>
      <c r="K5" s="132" t="s">
        <v>227</v>
      </c>
      <c r="L5" s="56"/>
      <c r="M5" s="62">
        <v>4</v>
      </c>
      <c r="N5" s="67"/>
    </row>
    <row r="6" spans="1:14" ht="15">
      <c r="A6" s="58">
        <v>5</v>
      </c>
      <c r="B6" s="64" t="s">
        <v>274</v>
      </c>
      <c r="C6" s="40"/>
      <c r="D6" s="62">
        <v>5</v>
      </c>
      <c r="E6" s="135" t="s">
        <v>269</v>
      </c>
      <c r="F6" s="60" t="s">
        <v>246</v>
      </c>
      <c r="G6" s="58">
        <v>5</v>
      </c>
      <c r="H6" s="131" t="s">
        <v>268</v>
      </c>
      <c r="I6" s="41"/>
      <c r="J6" s="62">
        <v>5</v>
      </c>
      <c r="K6" s="132" t="s">
        <v>264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5.5">
      <c r="B2" s="75" t="s">
        <v>9</v>
      </c>
      <c r="C2" s="91">
        <v>43787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45">
        <f>C2</f>
        <v>43787</v>
      </c>
      <c r="C4" s="145"/>
      <c r="D4" s="137" t="s">
        <v>249</v>
      </c>
    </row>
    <row r="5" spans="1:6" ht="21.75" customHeight="1">
      <c r="A5" s="107" t="s">
        <v>6</v>
      </c>
      <c r="B5" s="142" t="str">
        <f>IF(E5&lt;&gt;"",VLOOKUP(E5,nabídka!$A$2:$B$66,2,FALSE),"")</f>
        <v>samožitný chléb, šunková pěna, paprika, okurka, jablko, čaj</v>
      </c>
      <c r="C5" s="142"/>
      <c r="D5" s="113" t="s">
        <v>255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podzimní s kapustou</v>
      </c>
      <c r="C6" s="142"/>
      <c r="D6" s="114" t="s">
        <v>251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přírodní plátek na šťávě,bramborová kaše</v>
      </c>
      <c r="C7" s="147"/>
      <c r="D7" s="115" t="s">
        <v>250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trio zelenina v páře, čaj</v>
      </c>
      <c r="C8" s="140"/>
      <c r="D8" s="116" t="s">
        <v>260</v>
      </c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43788</v>
      </c>
      <c r="C10" s="145"/>
      <c r="D10" s="117"/>
      <c r="E10" s="94"/>
      <c r="F10" s="51"/>
    </row>
    <row r="11" spans="1:6" ht="21.75" customHeight="1">
      <c r="A11" s="107" t="s">
        <v>6</v>
      </c>
      <c r="B11" s="142" t="str">
        <f>IF(E11&lt;&gt;"",VLOOKUP(E11,nabídka!$A$2:$B$66,2,FALSE),"")</f>
        <v>pšeničná bageta obložená vejcem, salát, bluma, sirup</v>
      </c>
      <c r="C11" s="142"/>
      <c r="D11" s="113" t="s">
        <v>252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frankfurtská s bramborem</v>
      </c>
      <c r="C12" s="142"/>
      <c r="D12" s="114" t="s">
        <v>251</v>
      </c>
      <c r="E12" s="111">
        <v>2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nudlový nákyp s tvarohem</v>
      </c>
      <c r="C13" s="144"/>
      <c r="D13" s="115" t="s">
        <v>250</v>
      </c>
      <c r="E13" s="111">
        <v>2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ovocný kompot, čaj </v>
      </c>
      <c r="C14" s="139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6">
        <f>B4+2</f>
        <v>43789</v>
      </c>
      <c r="C16" s="146"/>
      <c r="D16" s="117"/>
      <c r="E16" s="94"/>
      <c r="F16" s="51"/>
    </row>
    <row r="17" spans="1:6" ht="19.5">
      <c r="A17" s="107" t="s">
        <v>6</v>
      </c>
      <c r="B17" s="142" t="str">
        <f>IF(E17&lt;&gt;"",VLOOKUP(E17,nabídka!$A$2:$B$66,2,FALSE),"")</f>
        <v>špaldovník, mandarinka, caro mléko</v>
      </c>
      <c r="C17" s="142"/>
      <c r="D17" s="113" t="s">
        <v>250</v>
      </c>
      <c r="E17" s="111">
        <v>4</v>
      </c>
      <c r="F17" s="49" t="s">
        <v>6</v>
      </c>
    </row>
    <row r="18" spans="1:6" ht="21.75" customHeight="1" thickBot="1">
      <c r="A18" s="108" t="s">
        <v>5</v>
      </c>
      <c r="B18" s="142" t="str">
        <f>IF(E18&lt;&gt;"",VLOOKUP(E18,nabídka!$D$2:$E$66,2,FALSE),"")</f>
        <v>hrachová</v>
      </c>
      <c r="C18" s="142"/>
      <c r="D18" s="114" t="s">
        <v>251</v>
      </c>
      <c r="E18" s="111">
        <v>3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vepřová plec marinovaná, dušená karotka na másle</v>
      </c>
      <c r="C19" s="144"/>
      <c r="D19" s="115" t="s">
        <v>252</v>
      </c>
      <c r="E19" s="111">
        <v>3</v>
      </c>
      <c r="F19" s="47" t="s">
        <v>28</v>
      </c>
    </row>
    <row r="20" spans="1:6" ht="21.75" customHeight="1" thickBot="1">
      <c r="A20" s="141"/>
      <c r="B20" s="138" t="str">
        <f>IF(E20&lt;&gt;"",VLOOKUP(E20,nabídka!$J$2:$K$66,2,FALSE),"")</f>
        <v>vařené brambory, sirup</v>
      </c>
      <c r="C20" s="139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45">
        <f>B4+3</f>
        <v>43790</v>
      </c>
      <c r="C22" s="145"/>
      <c r="D22" s="117"/>
      <c r="E22" s="94"/>
      <c r="F22" s="51"/>
    </row>
    <row r="23" spans="1:6" ht="21.75" customHeight="1">
      <c r="A23" s="107" t="s">
        <v>6</v>
      </c>
      <c r="B23" s="142" t="str">
        <f>IF(E23&lt;&gt;"",VLOOKUP(E23,nabídka!$A$2:$B$66,2,FALSE),"")</f>
        <v>chléb krumlov, pomazánka kapiová, kedlubna, rajčátka, hruška, čaj</v>
      </c>
      <c r="C23" s="142"/>
      <c r="D23" s="113" t="s">
        <v>250</v>
      </c>
      <c r="E23" s="111">
        <v>3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zeleninová s kuřecími droby</v>
      </c>
      <c r="C24" s="142"/>
      <c r="D24" s="114" t="s">
        <v>251</v>
      </c>
      <c r="E24" s="111">
        <v>4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hovězí kostky se smetanovo-hříbkovou omáčkou</v>
      </c>
      <c r="C25" s="144"/>
      <c r="D25" s="115" t="s">
        <v>259</v>
      </c>
      <c r="E25" s="111">
        <v>4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houskový knedlík, sirup</v>
      </c>
      <c r="C26" s="139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45">
        <f>B4+4</f>
        <v>43791</v>
      </c>
      <c r="C28" s="145"/>
      <c r="D28" s="117"/>
      <c r="E28" s="94"/>
      <c r="F28" s="51"/>
    </row>
    <row r="29" spans="1:6" ht="21.75" customHeight="1">
      <c r="A29" s="107" t="s">
        <v>6</v>
      </c>
      <c r="B29" s="142" t="str">
        <f>IF(E29&lt;&gt;"",VLOOKUP(E29,nabídka!$A$2:$B$66,2,FALSE),"")</f>
        <v>ovocný jogurt, rohlík, pomeranč, čaj</v>
      </c>
      <c r="C29" s="142"/>
      <c r="D29" s="113" t="s">
        <v>252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česneková s hráškem</v>
      </c>
      <c r="C30" s="142"/>
      <c r="D30" s="114" t="s">
        <v>258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čufty v rajčatové omáčce, těstoviny</v>
      </c>
      <c r="C31" s="144"/>
      <c r="D31" s="115" t="s">
        <v>255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čaj s medem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43787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podzimní s kapustou</v>
      </c>
    </row>
    <row r="4" spans="1:3" ht="22.5">
      <c r="A4" s="12">
        <f>SVAČINKY!B4</f>
        <v>43787</v>
      </c>
      <c r="B4" s="148" t="str">
        <f>SVAČINKY!A7</f>
        <v>oběd</v>
      </c>
      <c r="C4" s="33" t="str">
        <f>SVAČINKY!B7</f>
        <v>přírodní plátek na šťávě,bramborová kaše</v>
      </c>
    </row>
    <row r="5" spans="2:3" ht="22.5">
      <c r="B5" s="149">
        <f>SVAČINKY!A8</f>
        <v>0</v>
      </c>
      <c r="C5" s="34" t="str">
        <f>SVAČINKY!B8</f>
        <v>trio zelenina v páře, čaj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frankfurtská s bramborem</v>
      </c>
    </row>
    <row r="10" spans="1:3" ht="22.5">
      <c r="A10" s="12">
        <f>SVAČINKY!B10</f>
        <v>43788</v>
      </c>
      <c r="B10" s="148" t="str">
        <f>SVAČINKY!A13</f>
        <v>oběd</v>
      </c>
      <c r="C10" s="33" t="str">
        <f>SVAČINKY!B13</f>
        <v>nudlový nákyp s tvarohem</v>
      </c>
    </row>
    <row r="11" spans="2:3" ht="22.5">
      <c r="B11" s="149">
        <f>SVAČINKY!A14</f>
        <v>0</v>
      </c>
      <c r="C11" s="34" t="str">
        <f>SVAČINKY!B14</f>
        <v>ovocný kompot, čaj 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hrachová</v>
      </c>
    </row>
    <row r="16" spans="1:3" ht="45">
      <c r="A16" s="12">
        <f>SVAČINKY!B16</f>
        <v>43789</v>
      </c>
      <c r="B16" s="148" t="str">
        <f>SVAČINKY!A19</f>
        <v>oběd</v>
      </c>
      <c r="C16" s="33" t="str">
        <f>SVAČINKY!B19</f>
        <v>vepřová plec marinovaná, dušená karotka na másle</v>
      </c>
    </row>
    <row r="17" spans="2:3" ht="22.5">
      <c r="B17" s="149">
        <f>SVAČINKY!A20</f>
        <v>0</v>
      </c>
      <c r="C17" s="34" t="str">
        <f>SVAČINKY!B20</f>
        <v>vařené brambory,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zeleninová s kuřecími droby</v>
      </c>
    </row>
    <row r="22" spans="1:3" ht="45">
      <c r="A22" s="12">
        <f>SVAČINKY!B22</f>
        <v>43790</v>
      </c>
      <c r="B22" s="148" t="str">
        <f>SVAČINKY!A25</f>
        <v>oběd</v>
      </c>
      <c r="C22" s="33" t="str">
        <f>SVAČINKY!B25</f>
        <v>hovězí kostky se smetanovo-hříbkovou omáčkou</v>
      </c>
    </row>
    <row r="23" spans="2:3" ht="22.5">
      <c r="B23" s="149">
        <f>SVAČINKY!A26</f>
        <v>0</v>
      </c>
      <c r="C23" s="34" t="str">
        <f>SVAČINKY!B26</f>
        <v>houskový knedlík,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česneková s hráškem</v>
      </c>
    </row>
    <row r="28" spans="1:3" ht="22.5">
      <c r="A28" s="12">
        <f>SVAČINKY!B28</f>
        <v>43791</v>
      </c>
      <c r="B28" s="148" t="str">
        <f>SVAČINKY!A31</f>
        <v>oběd</v>
      </c>
      <c r="C28" s="33" t="str">
        <f>SVAČINKY!B31</f>
        <v>čufty v rajčatové omáčce, těstoviny</v>
      </c>
    </row>
    <row r="29" spans="2:3" ht="22.5">
      <c r="B29" s="149">
        <f>SVAČINKY!A32</f>
        <v>0</v>
      </c>
      <c r="C29" s="34" t="str">
        <f>SVAČINKY!B32</f>
        <v>čaj s medem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43787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43787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frankfurtská s bramborem</v>
      </c>
    </row>
    <row r="10" spans="1:3" ht="18.75">
      <c r="A10" s="12">
        <f>SVAČINKY!B10</f>
        <v>43788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43789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43790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43791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7" sqref="D7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43787</v>
      </c>
    </row>
    <row r="4" spans="1:4" ht="51.75" customHeight="1">
      <c r="A4" s="79"/>
      <c r="B4" s="124" t="s">
        <v>0</v>
      </c>
      <c r="C4" s="121">
        <f>C3</f>
        <v>43787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podzimní s kapustou</v>
      </c>
      <c r="D5" s="119" t="s">
        <v>251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přírodní plátek na šťávě,bramborová kaše</v>
      </c>
      <c r="D6" s="119" t="s">
        <v>251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trio zelenina v páře, čaj</v>
      </c>
      <c r="D7" s="129" t="s">
        <v>260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43788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frankfurtská s bramborem</v>
      </c>
      <c r="D9" s="119" t="s">
        <v>251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nudlový nákyp s tvarohem</v>
      </c>
      <c r="D10" s="119" t="s">
        <v>250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ovocný kompot, čaj 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43789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hrachová</v>
      </c>
      <c r="D13" s="119" t="s">
        <v>251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vepřová plec marinovaná, dušená karotka na másle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vařené brambory, sirup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43790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zeleninová s kuřecími droby</v>
      </c>
      <c r="D17" s="119" t="s">
        <v>262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hovězí kostky se smetanovo-hříbkovou omáčkou</v>
      </c>
      <c r="D18" s="119" t="s">
        <v>250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houskový knedlík, sirup</v>
      </c>
      <c r="D19" s="129" t="s">
        <v>261</v>
      </c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43791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česneková s hráškem</v>
      </c>
      <c r="D21" s="119" t="s">
        <v>254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čufty v rajčatové omáčce, těstoviny</v>
      </c>
      <c r="D22" s="119" t="s">
        <v>257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čaj s medem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2019-11-14T12:16:20Z</cp:lastPrinted>
  <dcterms:created xsi:type="dcterms:W3CDTF">2005-09-11T18:12:33Z</dcterms:created>
  <dcterms:modified xsi:type="dcterms:W3CDTF">2019-11-14T12:16:24Z</dcterms:modified>
  <cp:category/>
  <cp:version/>
  <cp:contentType/>
  <cp:contentStatus/>
</cp:coreProperties>
</file>