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4"/>
  </bookViews>
  <sheets>
    <sheet name="nabídka" sheetId="1" r:id="rId1"/>
    <sheet name="SVAČINKY" sheetId="2" r:id="rId2"/>
    <sheet name="ZŠ" sheetId="3" state="hidden" r:id="rId3"/>
    <sheet name="ZŠ jiný" sheetId="4" state="hidden" r:id="rId4"/>
    <sheet name="Z Š" sheetId="5" r:id="rId5"/>
  </sheets>
  <definedNames>
    <definedName name="_xlnm.Print_Area" localSheetId="1">'SVAČINKY'!$A$1:$D$40</definedName>
    <definedName name="_xlnm.Print_Area" localSheetId="4">'Z Š'!$A$1:$D$26</definedName>
  </definedNames>
  <calcPr fullCalcOnLoad="1"/>
</workbook>
</file>

<file path=xl/sharedStrings.xml><?xml version="1.0" encoding="utf-8"?>
<sst xmlns="http://schemas.openxmlformats.org/spreadsheetml/2006/main" count="386" uniqueCount="277">
  <si>
    <t>PONDĚLÍ</t>
  </si>
  <si>
    <t>ÚTERÝ</t>
  </si>
  <si>
    <t>STŘEDA</t>
  </si>
  <si>
    <t>ČTVRTEK</t>
  </si>
  <si>
    <t>PÁTEK</t>
  </si>
  <si>
    <t>polévka</t>
  </si>
  <si>
    <t>přesníd.</t>
  </si>
  <si>
    <t>oběd</t>
  </si>
  <si>
    <t>svačina</t>
  </si>
  <si>
    <t>od</t>
  </si>
  <si>
    <t>DOBROU CHUŤ přeje kolektiv školní jídelny.</t>
  </si>
  <si>
    <t>nápoj</t>
  </si>
  <si>
    <t>hovězí s těstovinou</t>
  </si>
  <si>
    <t>bramborová</t>
  </si>
  <si>
    <t>houskový knedlík, nápoj</t>
  </si>
  <si>
    <t>vařené hovězí maso, rajčatová omáčka,</t>
  </si>
  <si>
    <t>rýžové šulánky s jahodovým přelivem,</t>
  </si>
  <si>
    <t>mléčný nápoj</t>
  </si>
  <si>
    <t>špenátová</t>
  </si>
  <si>
    <t>salát z čínského zelí, nápoj</t>
  </si>
  <si>
    <t>čočka na kyselo, opékaná klobása, chléb,</t>
  </si>
  <si>
    <t>kapustová</t>
  </si>
  <si>
    <t>pečená kuřecí stehna, vařené brambory,</t>
  </si>
  <si>
    <t>kompot, nápoj</t>
  </si>
  <si>
    <t xml:space="preserve"> </t>
  </si>
  <si>
    <t>frankfurtská</t>
  </si>
  <si>
    <t>s kapáním</t>
  </si>
  <si>
    <t>štěpánská hovězí pečeně, dušená rýže,</t>
  </si>
  <si>
    <t>oběd 1</t>
  </si>
  <si>
    <t>oběd 2</t>
  </si>
  <si>
    <t>nudlová</t>
  </si>
  <si>
    <t>čočková</t>
  </si>
  <si>
    <t>hrachová</t>
  </si>
  <si>
    <t>fazolová</t>
  </si>
  <si>
    <t>zeleninová s drožďovými nočky</t>
  </si>
  <si>
    <t>písmenková</t>
  </si>
  <si>
    <t>cibulová se sýrem</t>
  </si>
  <si>
    <t>hrášková krémová</t>
  </si>
  <si>
    <t>zeleninová s bulgurem</t>
  </si>
  <si>
    <t>květáková</t>
  </si>
  <si>
    <t>pórková s vejcem</t>
  </si>
  <si>
    <t>gulášová</t>
  </si>
  <si>
    <t>hrstková</t>
  </si>
  <si>
    <t>kmínová s kapáním</t>
  </si>
  <si>
    <t>z vaječné jíšky</t>
  </si>
  <si>
    <t>kulajda</t>
  </si>
  <si>
    <t>špenátová s houskou</t>
  </si>
  <si>
    <t xml:space="preserve">jarní </t>
  </si>
  <si>
    <t>rybí</t>
  </si>
  <si>
    <t>norská</t>
  </si>
  <si>
    <t>rajská s ovesnými vločkami</t>
  </si>
  <si>
    <t>rajská s těstovinou</t>
  </si>
  <si>
    <t>masová</t>
  </si>
  <si>
    <t>s játrovou rýží</t>
  </si>
  <si>
    <t>se strouháním</t>
  </si>
  <si>
    <t>s masem a rýží</t>
  </si>
  <si>
    <t>rychlá s vejcem</t>
  </si>
  <si>
    <t>zeleninová s vločkami</t>
  </si>
  <si>
    <t>kapustová s bramborem</t>
  </si>
  <si>
    <t>česneková</t>
  </si>
  <si>
    <t>česneková s bramborem</t>
  </si>
  <si>
    <t>česneková krémová</t>
  </si>
  <si>
    <t>dýňová s houskou</t>
  </si>
  <si>
    <t>zelná</t>
  </si>
  <si>
    <t>šumavská kyselica</t>
  </si>
  <si>
    <t>z kysaného zelí</t>
  </si>
  <si>
    <t>z hlávkového zelí</t>
  </si>
  <si>
    <t>zeleninová se sýrovým kapáním</t>
  </si>
  <si>
    <t>kedlubnová</t>
  </si>
  <si>
    <t>mexický guláš, dušená rýže</t>
  </si>
  <si>
    <t>dušený špenát, moravský vrabec, bramborový knedlík</t>
  </si>
  <si>
    <t>segedínský guláš, houskový knedlík</t>
  </si>
  <si>
    <t>fazole na kyselo, bochánky</t>
  </si>
  <si>
    <t>čočka na kyselo, vejce, chléb, okurka</t>
  </si>
  <si>
    <t>fazolový guláš, chléb</t>
  </si>
  <si>
    <t>hamburská vepřová kýta, houskový knedlík</t>
  </si>
  <si>
    <t>hamburská vepřová pečeně, houskový knedlík</t>
  </si>
  <si>
    <t>valašské kúsky, houskový knedlík</t>
  </si>
  <si>
    <t>rajská omáčka, masové koule, těstoviny</t>
  </si>
  <si>
    <t>vepřový kotlet s jablky, vařené brambory, salát</t>
  </si>
  <si>
    <t>dukátové buchtičky s vanilkovým krémem</t>
  </si>
  <si>
    <t>vepřové výpečky, kysané zelí, houskový knedlík</t>
  </si>
  <si>
    <t>vepřová kýta v kapustě, vařené brambory</t>
  </si>
  <si>
    <t>svíčková na smetaně, houskový knedlík</t>
  </si>
  <si>
    <t>debrecínský guláš, těstoviny</t>
  </si>
  <si>
    <t>vepřové na žampionech, dušená rýže</t>
  </si>
  <si>
    <t>koprová omáčka, vejce, houskový knedlík</t>
  </si>
  <si>
    <t>hovězí tokáň, houskový knedlík</t>
  </si>
  <si>
    <t>těstoviny po lotrinsku, salát</t>
  </si>
  <si>
    <t>křenová omáčka, vařené hovězí maso, houskový knedlík</t>
  </si>
  <si>
    <t>plněný paprikový lusk v rajčatové omáčce, houskový knedlík</t>
  </si>
  <si>
    <t>vepřové v hrášku a mrkvi, vařené brambory</t>
  </si>
  <si>
    <t xml:space="preserve">letní </t>
  </si>
  <si>
    <t>drožďová</t>
  </si>
  <si>
    <t>zeleninová s polentou</t>
  </si>
  <si>
    <t xml:space="preserve">zeleninová s </t>
  </si>
  <si>
    <t>slunečnicový chléb, sloní mls, proužek papriky</t>
  </si>
  <si>
    <t>chléb moskva, brněnská sýrová pomazánka, kolečko okurky</t>
  </si>
  <si>
    <t>ovocný jogurt, rohlík</t>
  </si>
  <si>
    <t>chléb česnekový, litoměřická pomazánka, plátek kedlubny</t>
  </si>
  <si>
    <t>ovocná výživa, piškoty</t>
  </si>
  <si>
    <t>chléb prokorn, pomazánka z tresčích jater, kolečko okurky</t>
  </si>
  <si>
    <t>chléb cibulový, vídeňský krém, proužek papriky</t>
  </si>
  <si>
    <t>topinky, mléko, jablko</t>
  </si>
  <si>
    <t>chléb tiumf, hermelínová pomazánka, proužek papriky</t>
  </si>
  <si>
    <t>chléb Ivanka, pomazánka z krabích tyčinek, proužek papriky</t>
  </si>
  <si>
    <t>šlehaný tvaroh, rohlík, mandarinka</t>
  </si>
  <si>
    <t>chléb slunečnicový, pomazánka tvarohová s kapií,rajčata</t>
  </si>
  <si>
    <t>chléb dýňový, jarní pomazánka, paprika</t>
  </si>
  <si>
    <t>rohlík graham, vaječná pomazánka, rajčata</t>
  </si>
  <si>
    <t>chléb prokorn, tuňáková pomazánka, plátek kedlubny</t>
  </si>
  <si>
    <t>chléb moskva, pomazánka s ementálem a mrkví, kolečko okurky</t>
  </si>
  <si>
    <t>krupicová kaše špaldová sypaná grankem</t>
  </si>
  <si>
    <t>krupicová kaše s ovocem, čaj</t>
  </si>
  <si>
    <t>chléb česnekový, znojemská pomazánka, plátek kedlubny</t>
  </si>
  <si>
    <t>chléb dýňový, mozaiková pomazánka, proužek papriky</t>
  </si>
  <si>
    <t>rohlík, džemové máslo, jablko, mléko</t>
  </si>
  <si>
    <t>loupáček, bílá káva, jablko</t>
  </si>
  <si>
    <t>chléb dýňový, krumlovská pomazánka, banánové mléko, kolečko okurky</t>
  </si>
  <si>
    <t>rýžovo kukuřičná kaše, mandarinka</t>
  </si>
  <si>
    <t>chléb tiumf, maďarská pomazánka, rajčata</t>
  </si>
  <si>
    <t>vanilkový pudink, kompot, piškoty, čaj</t>
  </si>
  <si>
    <t>chléb Ivanka, pomazánka mlsný ovčák, proužek papriky</t>
  </si>
  <si>
    <t>tvarohová pribinka, rohlík, mandarinka</t>
  </si>
  <si>
    <t>chléb dýňový, vaječná pomazánka, ředkvičky</t>
  </si>
  <si>
    <t>chléb panonia, sýrová pomazánka s křenem, ředvkičky</t>
  </si>
  <si>
    <t>chléb panonia, pamazánka se strouhaným sýrem, plátek kedlubnx</t>
  </si>
  <si>
    <t>obložený chléb moskva se šunkou a zeleninou</t>
  </si>
  <si>
    <t>chléb UNI, pomazánka z  nivy, ředkvičky</t>
  </si>
  <si>
    <t>chléb Ivanka, pomazánka s ementálem a mrkví, kolečko okurky</t>
  </si>
  <si>
    <t>chléb Uni, kapustová pomazánka, rajčata</t>
  </si>
  <si>
    <t>chléb panonia s máslem a pažikou, ředkvičky</t>
  </si>
  <si>
    <t>chléb UNI, znojemská pomazánka, plátek kedlubny</t>
  </si>
  <si>
    <t>chléb Ivanka, balkánská pomazánka, rajčata</t>
  </si>
  <si>
    <t>chléb panonia, pomazánka z tresčích jater, ředkvičky</t>
  </si>
  <si>
    <t>makovec, mléko, jablko</t>
  </si>
  <si>
    <t>chléb UNI, paštiková pomazánka, plátek kedlubny</t>
  </si>
  <si>
    <t>chléb triumf, cizrnová pomazánka, rajčata</t>
  </si>
  <si>
    <t>rohlík, džemové máslo, mandarinka</t>
  </si>
  <si>
    <t>chléb panonia, litoměřická pomazánka, ředkvičky</t>
  </si>
  <si>
    <t>chléb Ivanka, pomazánka z vařeného kuřecího masa, jablko, nesquick</t>
  </si>
  <si>
    <t>chléb UNI, sýrová pomazánka s česnekem, plátek okurky</t>
  </si>
  <si>
    <t>chléb prokorn, špenátová pomazánka</t>
  </si>
  <si>
    <t>chléb triumf, pomazánka z žampiˇonových sýrů,rajčata</t>
  </si>
  <si>
    <t>rohlík, pomazánka z nutely, jablko</t>
  </si>
  <si>
    <t>chléb Ivanka, jarní pomazánka, kolečko okurky</t>
  </si>
  <si>
    <t>perník, jablko, mléko, čaj</t>
  </si>
  <si>
    <t>chléb triumf, budapešťská pomazánka, rajčata</t>
  </si>
  <si>
    <t>jablečné řezy, mléko, ovoce</t>
  </si>
  <si>
    <t>chléb Ivanka, liptovská pomazánka, rajčata</t>
  </si>
  <si>
    <t>rohlík džemové máslo, jablko, kakao</t>
  </si>
  <si>
    <t>chléb UNI, šunková pěna, kolečko okurky</t>
  </si>
  <si>
    <t>chléb panonia, tvarohová pomazánka s vejcem, schery rajčata</t>
  </si>
  <si>
    <t>rohlík s nutelou, jablko, mléko</t>
  </si>
  <si>
    <t>chléb moskva, vaječná pomazánka, kolečko okurky</t>
  </si>
  <si>
    <t>chléb krumlovský, pomazánka z lučiny, nesquick</t>
  </si>
  <si>
    <t>chléb moskva, pomazánka sloní mls, ředkvičky</t>
  </si>
  <si>
    <t>perníkové řezy, jablko, mléko</t>
  </si>
  <si>
    <t>chléb UNI, drožďová pomazánka, plátek kedlubny</t>
  </si>
  <si>
    <t>rohlík graham, pomazánka z nutely, jablko, nesquick</t>
  </si>
  <si>
    <t>prošívaná deka, jablko, mléko</t>
  </si>
  <si>
    <t>chléb prokorn, tvarohová pomazánka s ředkvičkami</t>
  </si>
  <si>
    <t>chléb Ivanka, jarní pomazánka, schery rajčata</t>
  </si>
  <si>
    <t>chléb moskva, chodská pomazánka, ředkvičky</t>
  </si>
  <si>
    <t>pomeranč</t>
  </si>
  <si>
    <t>oříšková pěna v kornoutu</t>
  </si>
  <si>
    <t>maffiny s čokoládou</t>
  </si>
  <si>
    <t>švestka</t>
  </si>
  <si>
    <t xml:space="preserve">maffiny </t>
  </si>
  <si>
    <t>mandarinka</t>
  </si>
  <si>
    <t>kiwi</t>
  </si>
  <si>
    <t>tvaroh s ovocem</t>
  </si>
  <si>
    <t>tvarohová pribinka</t>
  </si>
  <si>
    <t>perník</t>
  </si>
  <si>
    <t>jogurtovník</t>
  </si>
  <si>
    <t>makovec</t>
  </si>
  <si>
    <r>
      <t xml:space="preserve">hrachová kaše, rolovaná plec, chléb, </t>
    </r>
    <r>
      <rPr>
        <sz val="10"/>
        <color indexed="12"/>
        <rFont val="Arial"/>
        <family val="2"/>
      </rPr>
      <t>okurka</t>
    </r>
  </si>
  <si>
    <t>salát hlávkový</t>
  </si>
  <si>
    <t>miliónová selská s bramborem</t>
  </si>
  <si>
    <t>kuře na paprice, těstoviny</t>
  </si>
  <si>
    <t>kuřecí na hořčici, těstoviny</t>
  </si>
  <si>
    <t>karbenátek, vařené brambory</t>
  </si>
  <si>
    <t>míchný kompot</t>
  </si>
  <si>
    <t>vepřový závitek plněný šunkou a sýrem, vařené brambory</t>
  </si>
  <si>
    <t>vepřový řízek smažený, vařené brambory</t>
  </si>
  <si>
    <t>ovoce</t>
  </si>
  <si>
    <t>francouzské brambory s uzeninou</t>
  </si>
  <si>
    <t>haše, vařené brambory</t>
  </si>
  <si>
    <t>holandský řízek vařené brambory</t>
  </si>
  <si>
    <t>hovězí guláš, houskový knedlík</t>
  </si>
  <si>
    <t>lasagně s masem a rajčaty</t>
  </si>
  <si>
    <t>lasagne s pudinkem a ovocem</t>
  </si>
  <si>
    <t>nudle s mákem</t>
  </si>
  <si>
    <t>nudlový nákyp s tvarohem</t>
  </si>
  <si>
    <t>vepřový závitek, vařené brambory</t>
  </si>
  <si>
    <t>zapečená ryba, vařené brambory</t>
  </si>
  <si>
    <t>zapečená zelenina (brokolice, květák), vařené brambory</t>
  </si>
  <si>
    <t>zapečené těstoviny s masem a květákem</t>
  </si>
  <si>
    <t>okurkový salát</t>
  </si>
  <si>
    <t>rajčatový salát</t>
  </si>
  <si>
    <t>zelný salát s jablky</t>
  </si>
  <si>
    <t>zelný salát s křenem</t>
  </si>
  <si>
    <t>mrkvový salát s jablky</t>
  </si>
  <si>
    <t>mrkvový salát s meruňkami</t>
  </si>
  <si>
    <t xml:space="preserve">mrkvový salát </t>
  </si>
  <si>
    <t>šopský salát</t>
  </si>
  <si>
    <t>salát z čínského zelí</t>
  </si>
  <si>
    <t>salát zelný s černenou řepou</t>
  </si>
  <si>
    <t>červená řepa s křenem</t>
  </si>
  <si>
    <t>ledový salát</t>
  </si>
  <si>
    <t>ledový salát s přelivem</t>
  </si>
  <si>
    <t>ředkvičkový salát</t>
  </si>
  <si>
    <t>míchaný salát</t>
  </si>
  <si>
    <t>poděbradské maso, těstoviny</t>
  </si>
  <si>
    <t>vepřová kýta na rajčatech, těstoviny</t>
  </si>
  <si>
    <t>španělský ptáček, dušená rýže</t>
  </si>
  <si>
    <t>vepřová pečeně frankfurtská, dušená rýže</t>
  </si>
  <si>
    <t>treska v bramborovém těstíčku, bramborová kaše</t>
  </si>
  <si>
    <t>srbské rizoto se sýrem</t>
  </si>
  <si>
    <t>sekaná pečeně, vařené brambory</t>
  </si>
  <si>
    <t>pečené kuřecí steaky, dušená rýže</t>
  </si>
  <si>
    <t>kynuté knedlíky plněné povidly sypané tvarohem</t>
  </si>
  <si>
    <t>pudink s ovocem, čaj se skořicí</t>
  </si>
  <si>
    <t>salát z čínského zelí, džus</t>
  </si>
  <si>
    <t>míchaný kompot, ochucené mléko</t>
  </si>
  <si>
    <t>s kuskusem</t>
  </si>
  <si>
    <t>mandarinka, čaj s citrónem</t>
  </si>
  <si>
    <t>houskový knedlík, sirup</t>
  </si>
  <si>
    <t xml:space="preserve">polévka  </t>
  </si>
  <si>
    <t xml:space="preserve">oběd  </t>
  </si>
  <si>
    <r>
      <t xml:space="preserve">Jídelní lístek  </t>
    </r>
    <r>
      <rPr>
        <b/>
        <sz val="28"/>
        <rFont val="Arial"/>
        <family val="2"/>
      </rPr>
      <t>ZŠ</t>
    </r>
  </si>
  <si>
    <t>chalupářská</t>
  </si>
  <si>
    <t>zeleninová s kuskusem</t>
  </si>
  <si>
    <t>smažený květák, vařené brambory m.m.,</t>
  </si>
  <si>
    <t>cikánská vepřová kýta, dušená rýže</t>
  </si>
  <si>
    <t>hrachová kaše, krůtí plátek</t>
  </si>
  <si>
    <t>pečené kuřecí stehno, jarní nádivka</t>
  </si>
  <si>
    <t>vařené brambory, sirup</t>
  </si>
  <si>
    <t>okurek, chléb, sirup</t>
  </si>
  <si>
    <t>salát z čínského zelí a fazolky, džus</t>
  </si>
  <si>
    <t>pomerančový nápoj</t>
  </si>
  <si>
    <t>hrstková  VELIKONOČNÍ PRÁZDNINY</t>
  </si>
  <si>
    <t>jablko, ovocný nápoj</t>
  </si>
  <si>
    <t>zelná VELIKONOČNÍ PRÁZDNINY</t>
  </si>
  <si>
    <t>buchty s tvarohem, mléko</t>
  </si>
  <si>
    <t xml:space="preserve">    VELIKONOČNÍ     PONDĚLÍ  </t>
  </si>
  <si>
    <t>koprová</t>
  </si>
  <si>
    <t>Změna jídelníčku i alergenu vyhrazena</t>
  </si>
  <si>
    <t>obsahujealergeny</t>
  </si>
  <si>
    <t>obsahuje alergeny</t>
  </si>
  <si>
    <t>01a, 07,09</t>
  </si>
  <si>
    <t>01a,07</t>
  </si>
  <si>
    <t>01a,09</t>
  </si>
  <si>
    <t>01a,03,07</t>
  </si>
  <si>
    <t>01a,09,07</t>
  </si>
  <si>
    <r>
      <t xml:space="preserve">Jídelní lístek </t>
    </r>
    <r>
      <rPr>
        <b/>
        <sz val="30"/>
        <rFont val="Arial"/>
        <family val="2"/>
      </rPr>
      <t xml:space="preserve"> </t>
    </r>
  </si>
  <si>
    <t>01a,07,09</t>
  </si>
  <si>
    <t>01e,03,09</t>
  </si>
  <si>
    <t>bramborová s pórkem</t>
  </si>
  <si>
    <t>dijonský vepřový plátek, bramborová kaše</t>
  </si>
  <si>
    <t>cikánské hovězí kostky, dušená rýže s bulgurem</t>
  </si>
  <si>
    <t>brokolicová s mrkví krémová</t>
  </si>
  <si>
    <t>zeleninová s vaječnou jíškou</t>
  </si>
  <si>
    <t>kaiserka s lučinou, ledový salát, paprika, čaj se skořicí</t>
  </si>
  <si>
    <t>pomeranč, džus</t>
  </si>
  <si>
    <t>zelenina v páře, bezinkový sirup</t>
  </si>
  <si>
    <t>ovocný kompot, čaj se skořicí</t>
  </si>
  <si>
    <t>chléb obložený šunkou a zeleninou, čaj se sirupem</t>
  </si>
  <si>
    <t>zapečený toustový chléb se sýrem, hruška, čaj s citrónem</t>
  </si>
  <si>
    <t>čaj černý rybíz</t>
  </si>
  <si>
    <t>mléčná rýže, vánočka, mandarinka, čaj</t>
  </si>
  <si>
    <t>rohlík s obilnou záparou, vaječná, pomazánka, ředkvičky, čaj</t>
  </si>
  <si>
    <t>sekaná pečeně, vařené brambory m.m.</t>
  </si>
  <si>
    <t>ledový salát, čaj s medem</t>
  </si>
  <si>
    <t>01a,09,12</t>
  </si>
  <si>
    <t>01a</t>
  </si>
  <si>
    <t>01e,03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</si>
</sst>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&quot;od &quot;??/??"/>
    <numFmt numFmtId="169" formatCode="&quot;od &quot;?/?#"/>
    <numFmt numFmtId="170" formatCode="#&quot; &quot;\k\i\l\o"/>
    <numFmt numFmtId="171" formatCode="#&quot;kilo &quot;?/?"/>
    <numFmt numFmtId="172" formatCode="\k\i\l\o&quot; &quot;?/?"/>
    <numFmt numFmtId="173" formatCode="#&quot; kilo&quot;"/>
    <numFmt numFmtId="174" formatCode="d/m/yy;@"/>
  </numFmts>
  <fonts count="79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4"/>
      <color indexed="12"/>
      <name val="Times New Roman"/>
      <family val="1"/>
    </font>
    <font>
      <b/>
      <sz val="10"/>
      <color indexed="12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sz val="16"/>
      <color indexed="12"/>
      <name val="Times New Roman"/>
      <family val="1"/>
    </font>
    <font>
      <b/>
      <sz val="16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8"/>
      <color indexed="12"/>
      <name val="Times New Roman"/>
      <family val="1"/>
    </font>
    <font>
      <b/>
      <sz val="2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i/>
      <sz val="12"/>
      <color indexed="12"/>
      <name val="Arial"/>
      <family val="2"/>
    </font>
    <font>
      <b/>
      <i/>
      <sz val="12"/>
      <color indexed="12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5"/>
      <name val="Times New Roman"/>
      <family val="1"/>
    </font>
    <font>
      <b/>
      <sz val="19"/>
      <name val="Times New Roman"/>
      <family val="1"/>
    </font>
    <font>
      <sz val="30"/>
      <name val="Arial"/>
      <family val="2"/>
    </font>
    <font>
      <b/>
      <sz val="30"/>
      <name val="Arial"/>
      <family val="2"/>
    </font>
    <font>
      <b/>
      <sz val="14"/>
      <name val="Times New Roman"/>
      <family val="1"/>
    </font>
    <font>
      <i/>
      <sz val="11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0" fillId="0" borderId="0" xfId="0" applyFont="1" applyAlignment="1" applyProtection="1">
      <alignment horizontal="left" wrapText="1" indent="1"/>
      <protection locked="0"/>
    </xf>
    <xf numFmtId="0" fontId="10" fillId="0" borderId="10" xfId="0" applyFont="1" applyBorder="1" applyAlignment="1" applyProtection="1">
      <alignment horizontal="left" wrapText="1" indent="1"/>
      <protection locked="0"/>
    </xf>
    <xf numFmtId="0" fontId="10" fillId="0" borderId="11" xfId="0" applyFont="1" applyBorder="1" applyAlignment="1" applyProtection="1">
      <alignment horizontal="left" wrapText="1" indent="1"/>
      <protection locked="0"/>
    </xf>
    <xf numFmtId="0" fontId="5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 horizontal="center" wrapText="1"/>
      <protection/>
    </xf>
    <xf numFmtId="14" fontId="12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 indent="1"/>
      <protection/>
    </xf>
    <xf numFmtId="0" fontId="11" fillId="0" borderId="0" xfId="0" applyFont="1" applyAlignment="1" applyProtection="1">
      <alignment horizontal="left" wrapText="1" indent="1"/>
      <protection/>
    </xf>
    <xf numFmtId="14" fontId="1" fillId="0" borderId="0" xfId="0" applyNumberFormat="1" applyFont="1" applyAlignment="1" applyProtection="1">
      <alignment horizontal="left" indent="1"/>
      <protection/>
    </xf>
    <xf numFmtId="0" fontId="10" fillId="0" borderId="0" xfId="0" applyFont="1" applyAlignment="1" applyProtection="1">
      <alignment horizontal="left" wrapText="1" indent="1"/>
      <protection/>
    </xf>
    <xf numFmtId="174" fontId="5" fillId="0" borderId="0" xfId="0" applyNumberFormat="1" applyFont="1" applyAlignment="1" applyProtection="1">
      <alignment/>
      <protection/>
    </xf>
    <xf numFmtId="0" fontId="2" fillId="0" borderId="12" xfId="0" applyFont="1" applyBorder="1" applyAlignment="1" applyProtection="1">
      <alignment horizontal="left" indent="1"/>
      <protection/>
    </xf>
    <xf numFmtId="0" fontId="10" fillId="0" borderId="12" xfId="0" applyFont="1" applyBorder="1" applyAlignment="1" applyProtection="1">
      <alignment horizontal="left" wrapText="1" indent="1"/>
      <protection/>
    </xf>
    <xf numFmtId="0" fontId="2" fillId="0" borderId="0" xfId="0" applyFont="1" applyBorder="1" applyAlignment="1" applyProtection="1">
      <alignment horizontal="left" indent="1"/>
      <protection/>
    </xf>
    <xf numFmtId="0" fontId="10" fillId="0" borderId="0" xfId="0" applyFont="1" applyBorder="1" applyAlignment="1" applyProtection="1">
      <alignment horizontal="left" wrapText="1" inden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indent="1"/>
      <protection/>
    </xf>
    <xf numFmtId="0" fontId="2" fillId="0" borderId="0" xfId="0" applyFont="1" applyAlignment="1" applyProtection="1">
      <alignment horizontal="right" indent="1"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wrapText="1" indent="1"/>
      <protection/>
    </xf>
    <xf numFmtId="0" fontId="14" fillId="0" borderId="12" xfId="0" applyFont="1" applyBorder="1" applyAlignment="1" applyProtection="1">
      <alignment horizontal="left" wrapText="1" indent="1"/>
      <protection/>
    </xf>
    <xf numFmtId="0" fontId="15" fillId="0" borderId="0" xfId="0" applyFont="1" applyAlignment="1" applyProtection="1">
      <alignment horizontal="left" wrapText="1" indent="1"/>
      <protection/>
    </xf>
    <xf numFmtId="0" fontId="16" fillId="0" borderId="0" xfId="0" applyFont="1" applyAlignment="1" applyProtection="1">
      <alignment horizontal="left" wrapText="1" indent="1"/>
      <protection locked="0"/>
    </xf>
    <xf numFmtId="0" fontId="17" fillId="0" borderId="0" xfId="0" applyFont="1" applyAlignment="1" applyProtection="1">
      <alignment horizontal="left" indent="1"/>
      <protection/>
    </xf>
    <xf numFmtId="0" fontId="18" fillId="0" borderId="0" xfId="0" applyFont="1" applyAlignment="1" applyProtection="1">
      <alignment horizontal="left" wrapText="1" indent="1"/>
      <protection/>
    </xf>
    <xf numFmtId="0" fontId="18" fillId="0" borderId="10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2" fillId="0" borderId="0" xfId="0" applyFont="1" applyAlignment="1" applyProtection="1">
      <alignment horizontal="left" wrapText="1" indent="1"/>
      <protection/>
    </xf>
    <xf numFmtId="14" fontId="19" fillId="0" borderId="0" xfId="0" applyNumberFormat="1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 vertical="center" indent="1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33" borderId="0" xfId="0" applyFont="1" applyFill="1" applyAlignment="1" applyProtection="1">
      <alignment horizontal="left" vertical="center"/>
      <protection/>
    </xf>
    <xf numFmtId="0" fontId="24" fillId="33" borderId="0" xfId="0" applyFont="1" applyFill="1" applyBorder="1" applyAlignment="1" applyProtection="1">
      <alignment horizontal="left" vertical="center"/>
      <protection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 inden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2" fillId="0" borderId="16" xfId="0" applyFont="1" applyBorder="1" applyAlignment="1" applyProtection="1">
      <alignment vertical="center"/>
      <protection/>
    </xf>
    <xf numFmtId="14" fontId="22" fillId="0" borderId="16" xfId="0" applyNumberFormat="1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/>
      <protection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23" fillId="0" borderId="22" xfId="0" applyFont="1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9" fillId="0" borderId="16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 locked="0"/>
    </xf>
    <xf numFmtId="14" fontId="6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14" fontId="30" fillId="0" borderId="0" xfId="0" applyNumberFormat="1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2" fillId="0" borderId="16" xfId="0" applyFont="1" applyBorder="1" applyAlignment="1" applyProtection="1">
      <alignment horizontal="left" vertical="center" wrapText="1"/>
      <protection/>
    </xf>
    <xf numFmtId="0" fontId="32" fillId="0" borderId="10" xfId="0" applyFont="1" applyBorder="1" applyAlignment="1" applyProtection="1">
      <alignment horizontal="left" vertical="center" wrapText="1"/>
      <protection/>
    </xf>
    <xf numFmtId="0" fontId="33" fillId="0" borderId="0" xfId="0" applyFont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 horizontal="right" vertical="center"/>
      <protection/>
    </xf>
    <xf numFmtId="14" fontId="36" fillId="0" borderId="0" xfId="0" applyNumberFormat="1" applyFont="1" applyBorder="1" applyAlignment="1" applyProtection="1">
      <alignment horizontal="right" vertical="center"/>
      <protection/>
    </xf>
    <xf numFmtId="0" fontId="36" fillId="0" borderId="23" xfId="0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7" fillId="0" borderId="25" xfId="0" applyFont="1" applyBorder="1" applyAlignment="1" applyProtection="1">
      <alignment horizontal="center" vertical="center"/>
      <protection locked="0"/>
    </xf>
    <xf numFmtId="0" fontId="27" fillId="0" borderId="26" xfId="0" applyFon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7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8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27" fillId="0" borderId="0" xfId="0" applyFont="1" applyAlignment="1" applyProtection="1">
      <alignment textRotation="90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4" fontId="38" fillId="0" borderId="0" xfId="0" applyNumberFormat="1" applyFont="1" applyAlignment="1" applyProtection="1">
      <alignment horizontal="left" vertical="center"/>
      <protection/>
    </xf>
    <xf numFmtId="14" fontId="39" fillId="0" borderId="16" xfId="0" applyNumberFormat="1" applyFont="1" applyBorder="1" applyAlignment="1" applyProtection="1">
      <alignment horizontal="right" vertical="center"/>
      <protection/>
    </xf>
    <xf numFmtId="14" fontId="40" fillId="0" borderId="16" xfId="0" applyNumberFormat="1" applyFont="1" applyBorder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14" fontId="42" fillId="0" borderId="0" xfId="0" applyNumberFormat="1" applyFont="1" applyAlignment="1" applyProtection="1">
      <alignment horizontal="left" vertical="center" wrapText="1"/>
      <protection locked="0"/>
    </xf>
    <xf numFmtId="14" fontId="6" fillId="0" borderId="0" xfId="0" applyNumberFormat="1" applyFont="1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32" fillId="0" borderId="29" xfId="0" applyFont="1" applyBorder="1" applyAlignment="1" applyProtection="1">
      <alignment horizontal="left" vertical="center" wrapText="1"/>
      <protection/>
    </xf>
    <xf numFmtId="49" fontId="0" fillId="0" borderId="24" xfId="0" applyNumberForma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17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1" fillId="0" borderId="30" xfId="0" applyFont="1" applyBorder="1" applyAlignment="1" applyProtection="1">
      <alignment horizontal="left" vertical="center" wrapText="1"/>
      <protection/>
    </xf>
    <xf numFmtId="0" fontId="31" fillId="0" borderId="29" xfId="0" applyFont="1" applyBorder="1" applyAlignment="1" applyProtection="1">
      <alignment horizontal="left" vertical="center" wrapText="1"/>
      <protection/>
    </xf>
    <xf numFmtId="0" fontId="31" fillId="0" borderId="23" xfId="0" applyFont="1" applyBorder="1" applyAlignment="1" applyProtection="1">
      <alignment horizontal="left" vertical="center" wrapText="1"/>
      <protection/>
    </xf>
    <xf numFmtId="0" fontId="37" fillId="0" borderId="0" xfId="0" applyFont="1" applyBorder="1" applyAlignment="1" applyProtection="1">
      <alignment horizontal="right" vertical="center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31" fillId="0" borderId="31" xfId="0" applyFont="1" applyBorder="1" applyAlignment="1" applyProtection="1">
      <alignment horizontal="left" vertical="center" wrapText="1"/>
      <protection/>
    </xf>
    <xf numFmtId="0" fontId="31" fillId="0" borderId="32" xfId="0" applyFont="1" applyBorder="1" applyAlignment="1" applyProtection="1">
      <alignment horizontal="left" vertical="center" wrapText="1"/>
      <protection/>
    </xf>
    <xf numFmtId="14" fontId="38" fillId="0" borderId="0" xfId="0" applyNumberFormat="1" applyFont="1" applyBorder="1" applyAlignment="1" applyProtection="1">
      <alignment horizontal="left" vertical="center"/>
      <protection/>
    </xf>
    <xf numFmtId="14" fontId="26" fillId="0" borderId="0" xfId="0" applyNumberFormat="1" applyFont="1" applyBorder="1" applyAlignment="1" applyProtection="1">
      <alignment horizontal="left" vertical="center"/>
      <protection/>
    </xf>
    <xf numFmtId="0" fontId="31" fillId="0" borderId="33" xfId="0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41" fillId="0" borderId="16" xfId="0" applyFont="1" applyBorder="1" applyAlignment="1" applyProtection="1">
      <alignment horizontal="right" vertical="center"/>
      <protection/>
    </xf>
    <xf numFmtId="0" fontId="41" fillId="0" borderId="24" xfId="0" applyFont="1" applyBorder="1" applyAlignment="1" applyProtection="1">
      <alignment horizontal="right" vertical="center"/>
      <protection/>
    </xf>
    <xf numFmtId="0" fontId="37" fillId="0" borderId="16" xfId="0" applyFont="1" applyBorder="1" applyAlignment="1" applyProtection="1">
      <alignment horizontal="right" vertical="center"/>
      <protection/>
    </xf>
    <xf numFmtId="0" fontId="37" fillId="0" borderId="24" xfId="0" applyFont="1" applyBorder="1" applyAlignment="1" applyProtection="1">
      <alignment horizontal="righ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3343275</xdr:colOff>
      <xdr:row>30</xdr:row>
      <xdr:rowOff>9525</xdr:rowOff>
    </xdr:from>
    <xdr:to>
      <xdr:col>2</xdr:col>
      <xdr:colOff>4505325</xdr:colOff>
      <xdr:row>35</xdr:row>
      <xdr:rowOff>257175</xdr:rowOff>
    </xdr:to>
    <xdr:pic>
      <xdr:nvPicPr>
        <xdr:cNvPr id="1" name="Picture 1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7315200"/>
          <a:ext cx="11620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3962400</xdr:colOff>
      <xdr:row>0</xdr:row>
      <xdr:rowOff>0</xdr:rowOff>
    </xdr:from>
    <xdr:to>
      <xdr:col>2</xdr:col>
      <xdr:colOff>4686300</xdr:colOff>
      <xdr:row>2</xdr:row>
      <xdr:rowOff>161925</xdr:rowOff>
    </xdr:to>
    <xdr:pic>
      <xdr:nvPicPr>
        <xdr:cNvPr id="2" name="Picture 2" descr="MC900436899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3457575</xdr:colOff>
      <xdr:row>22</xdr:row>
      <xdr:rowOff>190500</xdr:rowOff>
    </xdr:from>
    <xdr:ext cx="1076325" cy="1190625"/>
    <xdr:sp>
      <xdr:nvSpPr>
        <xdr:cNvPr id="1" name="AutoShape 7"/>
        <xdr:cNvSpPr>
          <a:spLocks noChangeAspect="1"/>
        </xdr:cNvSpPr>
      </xdr:nvSpPr>
      <xdr:spPr>
        <a:xfrm>
          <a:off x="4543425" y="10401300"/>
          <a:ext cx="10763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3000375</xdr:colOff>
      <xdr:row>2</xdr:row>
      <xdr:rowOff>66675</xdr:rowOff>
    </xdr:from>
    <xdr:to>
      <xdr:col>2</xdr:col>
      <xdr:colOff>3000375</xdr:colOff>
      <xdr:row>3</xdr:row>
      <xdr:rowOff>409575</xdr:rowOff>
    </xdr:to>
    <xdr:pic>
      <xdr:nvPicPr>
        <xdr:cNvPr id="2" name="Picture 13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694208">
          <a:off x="4086225" y="67627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3114675</xdr:colOff>
      <xdr:row>2</xdr:row>
      <xdr:rowOff>0</xdr:rowOff>
    </xdr:from>
    <xdr:to>
      <xdr:col>2</xdr:col>
      <xdr:colOff>3114675</xdr:colOff>
      <xdr:row>3</xdr:row>
      <xdr:rowOff>400050</xdr:rowOff>
    </xdr:to>
    <xdr:pic>
      <xdr:nvPicPr>
        <xdr:cNvPr id="3" name="Picture 15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694208">
          <a:off x="4200525" y="6096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N70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5" sqref="K5"/>
    </sheetView>
  </sheetViews>
  <sheetFormatPr defaultColWidth="8.8515625" defaultRowHeight="12.75"/>
  <cols>
    <col min="1" max="1" width="3.00390625" style="63" bestFit="1" customWidth="1"/>
    <col min="2" max="2" width="34.28125" style="63" customWidth="1"/>
    <col min="3" max="3" width="0.5625" style="63" customWidth="1"/>
    <col min="4" max="4" width="3.140625" style="63" bestFit="1" customWidth="1"/>
    <col min="5" max="5" width="21.57421875" style="63" customWidth="1"/>
    <col min="6" max="6" width="0.85546875" style="63" customWidth="1"/>
    <col min="7" max="7" width="3.140625" style="63" bestFit="1" customWidth="1"/>
    <col min="8" max="8" width="39.8515625" style="63" customWidth="1"/>
    <col min="9" max="9" width="0.71875" style="63" customWidth="1"/>
    <col min="10" max="10" width="3.140625" style="63" bestFit="1" customWidth="1"/>
    <col min="11" max="11" width="22.57421875" style="63" customWidth="1"/>
    <col min="12" max="12" width="0.71875" style="63" customWidth="1"/>
    <col min="13" max="13" width="2.8515625" style="63" customWidth="1"/>
    <col min="14" max="14" width="45.8515625" style="63" customWidth="1"/>
    <col min="15" max="16384" width="8.8515625" style="63" customWidth="1"/>
  </cols>
  <sheetData>
    <row r="1" spans="1:14" s="57" customFormat="1" ht="15.75" thickBot="1">
      <c r="A1" s="54"/>
      <c r="B1" s="39" t="s">
        <v>8</v>
      </c>
      <c r="C1" s="40"/>
      <c r="D1" s="69"/>
      <c r="E1" s="53"/>
      <c r="F1" s="56"/>
      <c r="G1" s="55"/>
      <c r="H1" s="39" t="s">
        <v>28</v>
      </c>
      <c r="I1" s="41"/>
      <c r="K1" s="53" t="s">
        <v>29</v>
      </c>
      <c r="L1" s="56"/>
      <c r="M1" s="69"/>
      <c r="N1" s="53"/>
    </row>
    <row r="2" spans="1:14" ht="26.25" thickTop="1">
      <c r="A2" s="58">
        <v>1</v>
      </c>
      <c r="B2" s="59" t="s">
        <v>268</v>
      </c>
      <c r="C2" s="40"/>
      <c r="D2" s="62">
        <v>1</v>
      </c>
      <c r="E2" s="135" t="s">
        <v>51</v>
      </c>
      <c r="F2" s="60"/>
      <c r="G2" s="61">
        <v>1</v>
      </c>
      <c r="H2" s="133" t="s">
        <v>259</v>
      </c>
      <c r="I2" s="41"/>
      <c r="J2" s="62">
        <v>1</v>
      </c>
      <c r="K2" s="134" t="s">
        <v>265</v>
      </c>
      <c r="L2" s="56"/>
      <c r="M2" s="62">
        <v>1</v>
      </c>
      <c r="N2" s="62"/>
    </row>
    <row r="3" spans="1:14" ht="25.5">
      <c r="A3" s="58">
        <v>2</v>
      </c>
      <c r="B3" s="64" t="s">
        <v>263</v>
      </c>
      <c r="C3" s="40"/>
      <c r="D3" s="62">
        <v>2</v>
      </c>
      <c r="E3" s="135" t="s">
        <v>64</v>
      </c>
      <c r="F3" s="60"/>
      <c r="G3" s="58">
        <v>2</v>
      </c>
      <c r="H3" s="133" t="s">
        <v>193</v>
      </c>
      <c r="I3" s="41"/>
      <c r="J3" s="62">
        <v>2</v>
      </c>
      <c r="K3" s="132" t="s">
        <v>266</v>
      </c>
      <c r="L3" s="56"/>
      <c r="M3" s="62">
        <v>2</v>
      </c>
      <c r="N3" s="70"/>
    </row>
    <row r="4" spans="1:14" ht="25.5">
      <c r="A4" s="58">
        <v>3</v>
      </c>
      <c r="B4" s="66" t="s">
        <v>267</v>
      </c>
      <c r="C4" s="40"/>
      <c r="D4" s="62">
        <v>3</v>
      </c>
      <c r="E4" s="135" t="s">
        <v>258</v>
      </c>
      <c r="F4" s="60"/>
      <c r="G4" s="58">
        <v>3</v>
      </c>
      <c r="H4" s="133" t="s">
        <v>179</v>
      </c>
      <c r="I4" s="41" t="s">
        <v>24</v>
      </c>
      <c r="J4" s="62">
        <v>3</v>
      </c>
      <c r="K4" s="132" t="s">
        <v>269</v>
      </c>
      <c r="L4" s="56"/>
      <c r="M4" s="62">
        <v>3</v>
      </c>
      <c r="N4" s="67"/>
    </row>
    <row r="5" spans="1:14" ht="25.5">
      <c r="A5" s="58">
        <v>4</v>
      </c>
      <c r="B5" s="59" t="s">
        <v>270</v>
      </c>
      <c r="C5" s="40"/>
      <c r="D5" s="62">
        <v>4</v>
      </c>
      <c r="E5" s="135" t="s">
        <v>261</v>
      </c>
      <c r="F5" s="60"/>
      <c r="G5" s="58">
        <v>4</v>
      </c>
      <c r="H5" s="133" t="s">
        <v>272</v>
      </c>
      <c r="I5" s="41"/>
      <c r="J5" s="62">
        <v>4</v>
      </c>
      <c r="K5" s="132" t="s">
        <v>273</v>
      </c>
      <c r="L5" s="56"/>
      <c r="M5" s="62">
        <v>4</v>
      </c>
      <c r="N5" s="67"/>
    </row>
    <row r="6" spans="1:14" ht="25.5">
      <c r="A6" s="58">
        <v>5</v>
      </c>
      <c r="B6" s="64" t="s">
        <v>271</v>
      </c>
      <c r="C6" s="40"/>
      <c r="D6" s="62">
        <v>5</v>
      </c>
      <c r="E6" s="135" t="s">
        <v>262</v>
      </c>
      <c r="F6" s="60" t="s">
        <v>246</v>
      </c>
      <c r="G6" s="58">
        <v>5</v>
      </c>
      <c r="H6" s="131" t="s">
        <v>260</v>
      </c>
      <c r="I6" s="41"/>
      <c r="J6" s="62">
        <v>5</v>
      </c>
      <c r="K6" s="132" t="s">
        <v>264</v>
      </c>
      <c r="L6" s="56"/>
      <c r="M6" s="62">
        <v>5</v>
      </c>
      <c r="N6" s="67"/>
    </row>
    <row r="7" spans="1:14" ht="15">
      <c r="A7" s="58">
        <v>6</v>
      </c>
      <c r="B7" s="64"/>
      <c r="C7" s="40"/>
      <c r="D7" s="62">
        <v>6</v>
      </c>
      <c r="E7" s="67"/>
      <c r="F7" s="60"/>
      <c r="G7" s="58">
        <v>6</v>
      </c>
      <c r="H7" s="66"/>
      <c r="I7" s="41"/>
      <c r="J7" s="62">
        <v>6</v>
      </c>
      <c r="K7" s="65"/>
      <c r="L7" s="56"/>
      <c r="M7" s="62">
        <v>6</v>
      </c>
      <c r="N7" s="67"/>
    </row>
    <row r="8" spans="1:14" ht="25.5">
      <c r="A8" s="58">
        <v>7</v>
      </c>
      <c r="B8" s="64" t="s">
        <v>102</v>
      </c>
      <c r="C8" s="40"/>
      <c r="D8" s="62">
        <v>7</v>
      </c>
      <c r="E8" s="67" t="s">
        <v>36</v>
      </c>
      <c r="F8" s="60"/>
      <c r="G8" s="58">
        <v>7</v>
      </c>
      <c r="H8" s="64" t="s">
        <v>73</v>
      </c>
      <c r="I8" s="41"/>
      <c r="J8" s="62">
        <v>7</v>
      </c>
      <c r="K8" s="65" t="s">
        <v>174</v>
      </c>
      <c r="L8" s="56"/>
      <c r="M8" s="62">
        <v>7</v>
      </c>
      <c r="N8" s="67" t="s">
        <v>133</v>
      </c>
    </row>
    <row r="9" spans="1:14" ht="25.5">
      <c r="A9" s="58">
        <v>8</v>
      </c>
      <c r="B9" s="64" t="s">
        <v>99</v>
      </c>
      <c r="C9" s="40"/>
      <c r="D9" s="62">
        <v>8</v>
      </c>
      <c r="E9" s="67" t="s">
        <v>59</v>
      </c>
      <c r="F9" s="60"/>
      <c r="G9" s="58">
        <v>8</v>
      </c>
      <c r="H9" s="64" t="s">
        <v>84</v>
      </c>
      <c r="I9" s="41"/>
      <c r="J9" s="62">
        <v>8</v>
      </c>
      <c r="K9" s="65" t="s">
        <v>170</v>
      </c>
      <c r="L9" s="56"/>
      <c r="M9" s="62">
        <v>8</v>
      </c>
      <c r="N9" s="67" t="s">
        <v>145</v>
      </c>
    </row>
    <row r="10" spans="1:14" ht="25.5">
      <c r="A10" s="58">
        <v>9</v>
      </c>
      <c r="B10" s="59" t="s">
        <v>114</v>
      </c>
      <c r="C10" s="40"/>
      <c r="D10" s="62">
        <v>9</v>
      </c>
      <c r="E10" s="68" t="s">
        <v>61</v>
      </c>
      <c r="F10" s="60"/>
      <c r="G10" s="58">
        <v>9</v>
      </c>
      <c r="H10" s="64" t="s">
        <v>80</v>
      </c>
      <c r="I10" s="41"/>
      <c r="J10" s="62">
        <v>9</v>
      </c>
      <c r="K10" s="65" t="s">
        <v>185</v>
      </c>
      <c r="L10" s="56"/>
      <c r="M10" s="62">
        <v>9</v>
      </c>
      <c r="N10" s="67" t="s">
        <v>162</v>
      </c>
    </row>
    <row r="11" spans="1:14" ht="25.5">
      <c r="A11" s="58">
        <v>10</v>
      </c>
      <c r="B11" s="64" t="s">
        <v>108</v>
      </c>
      <c r="C11" s="40"/>
      <c r="D11" s="62">
        <v>10</v>
      </c>
      <c r="E11" s="68" t="s">
        <v>60</v>
      </c>
      <c r="F11" s="60"/>
      <c r="G11" s="58">
        <v>10</v>
      </c>
      <c r="H11" s="42" t="s">
        <v>70</v>
      </c>
      <c r="I11" s="41"/>
      <c r="J11" s="62">
        <v>10</v>
      </c>
      <c r="K11" s="65" t="s">
        <v>168</v>
      </c>
      <c r="L11" s="56"/>
      <c r="M11" s="62">
        <v>10</v>
      </c>
      <c r="N11" s="67" t="s">
        <v>149</v>
      </c>
    </row>
    <row r="12" spans="1:14" ht="25.5">
      <c r="A12" s="58">
        <v>11</v>
      </c>
      <c r="B12" s="64" t="s">
        <v>118</v>
      </c>
      <c r="C12" s="40"/>
      <c r="D12" s="62">
        <v>11</v>
      </c>
      <c r="E12" s="67" t="s">
        <v>31</v>
      </c>
      <c r="F12" s="60"/>
      <c r="G12" s="58">
        <v>11</v>
      </c>
      <c r="H12" s="64" t="s">
        <v>72</v>
      </c>
      <c r="I12" s="41"/>
      <c r="J12" s="62">
        <v>11</v>
      </c>
      <c r="K12" s="65" t="s">
        <v>166</v>
      </c>
      <c r="L12" s="56"/>
      <c r="M12" s="62">
        <v>11</v>
      </c>
      <c r="N12" s="67" t="s">
        <v>140</v>
      </c>
    </row>
    <row r="13" spans="1:14" ht="25.5">
      <c r="A13" s="58">
        <v>12</v>
      </c>
      <c r="B13" s="59" t="s">
        <v>115</v>
      </c>
      <c r="C13" s="40"/>
      <c r="D13" s="62">
        <v>12</v>
      </c>
      <c r="E13" s="68" t="s">
        <v>93</v>
      </c>
      <c r="F13" s="60"/>
      <c r="G13" s="58">
        <v>12</v>
      </c>
      <c r="H13" s="64" t="s">
        <v>74</v>
      </c>
      <c r="I13" s="41"/>
      <c r="J13" s="62">
        <v>12</v>
      </c>
      <c r="K13" s="65" t="s">
        <v>175</v>
      </c>
      <c r="L13" s="56"/>
      <c r="M13" s="62">
        <v>12</v>
      </c>
      <c r="N13" s="67" t="s">
        <v>155</v>
      </c>
    </row>
    <row r="14" spans="1:14" ht="25.5">
      <c r="A14" s="58">
        <v>13</v>
      </c>
      <c r="B14" s="64" t="s">
        <v>124</v>
      </c>
      <c r="C14" s="40"/>
      <c r="D14" s="62">
        <v>13</v>
      </c>
      <c r="E14" s="68" t="s">
        <v>62</v>
      </c>
      <c r="F14" s="60"/>
      <c r="G14" s="58">
        <v>13</v>
      </c>
      <c r="H14" s="64" t="s">
        <v>186</v>
      </c>
      <c r="I14" s="41"/>
      <c r="J14" s="62">
        <v>13</v>
      </c>
      <c r="K14" s="65" t="s">
        <v>169</v>
      </c>
      <c r="L14" s="56"/>
      <c r="M14" s="62">
        <v>13</v>
      </c>
      <c r="N14" s="68" t="s">
        <v>163</v>
      </c>
    </row>
    <row r="15" spans="1:14" ht="25.5">
      <c r="A15" s="58">
        <v>14</v>
      </c>
      <c r="B15" s="64" t="s">
        <v>122</v>
      </c>
      <c r="C15" s="40"/>
      <c r="D15" s="62">
        <v>14</v>
      </c>
      <c r="E15" s="67" t="s">
        <v>33</v>
      </c>
      <c r="F15" s="60"/>
      <c r="G15" s="58">
        <v>14</v>
      </c>
      <c r="H15" s="64" t="s">
        <v>75</v>
      </c>
      <c r="I15" s="41"/>
      <c r="J15" s="62">
        <v>14</v>
      </c>
      <c r="K15" s="62" t="s">
        <v>165</v>
      </c>
      <c r="L15" s="56"/>
      <c r="M15" s="62">
        <v>14</v>
      </c>
      <c r="N15" s="67" t="s">
        <v>156</v>
      </c>
    </row>
    <row r="16" spans="1:14" ht="25.5">
      <c r="A16" s="58">
        <v>15</v>
      </c>
      <c r="B16" s="64" t="s">
        <v>129</v>
      </c>
      <c r="C16" s="40"/>
      <c r="D16" s="62">
        <v>15</v>
      </c>
      <c r="E16" s="67" t="s">
        <v>25</v>
      </c>
      <c r="F16" s="60"/>
      <c r="G16" s="58">
        <v>15</v>
      </c>
      <c r="H16" s="64" t="s">
        <v>76</v>
      </c>
      <c r="I16" s="41"/>
      <c r="J16" s="62">
        <v>15</v>
      </c>
      <c r="K16" s="65" t="s">
        <v>173</v>
      </c>
      <c r="L16" s="56"/>
      <c r="M16" s="62">
        <v>15</v>
      </c>
      <c r="N16" s="67" t="s">
        <v>154</v>
      </c>
    </row>
    <row r="17" spans="1:14" ht="25.5">
      <c r="A17" s="58">
        <v>16</v>
      </c>
      <c r="B17" s="64" t="s">
        <v>105</v>
      </c>
      <c r="C17" s="40"/>
      <c r="D17" s="62">
        <v>16</v>
      </c>
      <c r="E17" s="67" t="s">
        <v>41</v>
      </c>
      <c r="F17" s="60"/>
      <c r="G17" s="58">
        <v>16</v>
      </c>
      <c r="H17" s="64" t="s">
        <v>187</v>
      </c>
      <c r="I17" s="41"/>
      <c r="J17" s="62">
        <v>16</v>
      </c>
      <c r="K17" s="62" t="s">
        <v>164</v>
      </c>
      <c r="L17" s="56"/>
      <c r="M17" s="62">
        <v>16</v>
      </c>
      <c r="N17" s="67" t="s">
        <v>139</v>
      </c>
    </row>
    <row r="18" spans="1:14" ht="25.5">
      <c r="A18" s="58">
        <v>17</v>
      </c>
      <c r="B18" s="64" t="s">
        <v>97</v>
      </c>
      <c r="C18" s="40"/>
      <c r="D18" s="62">
        <v>17</v>
      </c>
      <c r="E18" s="67" t="s">
        <v>32</v>
      </c>
      <c r="F18" s="60"/>
      <c r="G18" s="58">
        <v>17</v>
      </c>
      <c r="H18" s="64" t="s">
        <v>188</v>
      </c>
      <c r="I18" s="41"/>
      <c r="J18" s="62">
        <v>17</v>
      </c>
      <c r="K18" s="65" t="s">
        <v>222</v>
      </c>
      <c r="L18" s="56"/>
      <c r="M18" s="62">
        <v>17</v>
      </c>
      <c r="N18" s="67" t="s">
        <v>134</v>
      </c>
    </row>
    <row r="19" spans="1:14" ht="25.5">
      <c r="A19" s="58">
        <v>18</v>
      </c>
      <c r="B19" s="59" t="s">
        <v>111</v>
      </c>
      <c r="C19" s="40"/>
      <c r="D19" s="62">
        <v>18</v>
      </c>
      <c r="E19" s="67" t="s">
        <v>37</v>
      </c>
      <c r="F19" s="60"/>
      <c r="G19" s="58">
        <v>18</v>
      </c>
      <c r="H19" s="66" t="s">
        <v>189</v>
      </c>
      <c r="I19" s="41"/>
      <c r="J19" s="62">
        <v>18</v>
      </c>
      <c r="K19" s="65" t="s">
        <v>167</v>
      </c>
      <c r="L19" s="56"/>
      <c r="M19" s="62">
        <v>18</v>
      </c>
      <c r="N19" s="67" t="s">
        <v>134</v>
      </c>
    </row>
    <row r="20" spans="1:14" ht="25.5">
      <c r="A20" s="58">
        <v>19</v>
      </c>
      <c r="B20" s="66" t="s">
        <v>131</v>
      </c>
      <c r="C20" s="40"/>
      <c r="D20" s="62">
        <v>19</v>
      </c>
      <c r="E20" s="67" t="s">
        <v>42</v>
      </c>
      <c r="F20" s="60"/>
      <c r="G20" s="58">
        <v>19</v>
      </c>
      <c r="H20" s="66" t="s">
        <v>87</v>
      </c>
      <c r="I20" s="41"/>
      <c r="J20" s="62">
        <v>19</v>
      </c>
      <c r="K20" s="65" t="s">
        <v>171</v>
      </c>
      <c r="L20" s="56"/>
      <c r="M20" s="62">
        <v>19</v>
      </c>
      <c r="N20" s="67" t="s">
        <v>152</v>
      </c>
    </row>
    <row r="21" spans="1:14" ht="25.5">
      <c r="A21" s="58">
        <v>20</v>
      </c>
      <c r="B21" s="64" t="s">
        <v>126</v>
      </c>
      <c r="C21" s="40"/>
      <c r="D21" s="62">
        <v>20</v>
      </c>
      <c r="E21" s="67" t="s">
        <v>47</v>
      </c>
      <c r="F21" s="60"/>
      <c r="G21" s="58">
        <v>20</v>
      </c>
      <c r="H21" s="64" t="s">
        <v>176</v>
      </c>
      <c r="I21" s="41"/>
      <c r="J21" s="62">
        <v>20</v>
      </c>
      <c r="K21" s="65" t="s">
        <v>172</v>
      </c>
      <c r="L21" s="56"/>
      <c r="M21" s="62">
        <v>20</v>
      </c>
      <c r="N21" s="67" t="s">
        <v>142</v>
      </c>
    </row>
    <row r="22" spans="1:14" ht="25.5">
      <c r="A22" s="58">
        <v>21</v>
      </c>
      <c r="B22" s="64" t="s">
        <v>125</v>
      </c>
      <c r="C22" s="40"/>
      <c r="D22" s="62">
        <v>21</v>
      </c>
      <c r="E22" s="67" t="s">
        <v>21</v>
      </c>
      <c r="F22" s="60"/>
      <c r="G22" s="58">
        <v>21</v>
      </c>
      <c r="H22" s="64" t="s">
        <v>181</v>
      </c>
      <c r="I22" s="41"/>
      <c r="J22" s="62">
        <v>21</v>
      </c>
      <c r="K22" s="71" t="s">
        <v>182</v>
      </c>
      <c r="L22" s="56"/>
      <c r="M22" s="62">
        <v>21</v>
      </c>
      <c r="N22" s="67" t="s">
        <v>161</v>
      </c>
    </row>
    <row r="23" spans="1:14" ht="25.5">
      <c r="A23" s="58">
        <v>22</v>
      </c>
      <c r="B23" s="64" t="s">
        <v>101</v>
      </c>
      <c r="C23" s="40"/>
      <c r="D23" s="62">
        <v>22</v>
      </c>
      <c r="E23" s="67" t="s">
        <v>58</v>
      </c>
      <c r="F23" s="60"/>
      <c r="G23" s="58">
        <v>22</v>
      </c>
      <c r="H23" s="66" t="s">
        <v>86</v>
      </c>
      <c r="I23" s="41"/>
      <c r="J23" s="62">
        <v>22</v>
      </c>
      <c r="K23" s="71" t="s">
        <v>177</v>
      </c>
      <c r="L23" s="56"/>
      <c r="M23" s="62">
        <v>22</v>
      </c>
      <c r="N23" s="67" t="s">
        <v>147</v>
      </c>
    </row>
    <row r="24" spans="1:14" ht="25.5">
      <c r="A24" s="58">
        <v>23</v>
      </c>
      <c r="B24" s="59" t="s">
        <v>110</v>
      </c>
      <c r="C24" s="40"/>
      <c r="D24" s="62">
        <v>23</v>
      </c>
      <c r="E24" s="68" t="s">
        <v>68</v>
      </c>
      <c r="F24" s="60"/>
      <c r="G24" s="58">
        <v>23</v>
      </c>
      <c r="H24" s="66" t="s">
        <v>89</v>
      </c>
      <c r="I24" s="41"/>
      <c r="J24" s="62">
        <v>23</v>
      </c>
      <c r="K24" s="62" t="s">
        <v>198</v>
      </c>
      <c r="L24" s="56"/>
      <c r="M24" s="62">
        <v>23</v>
      </c>
      <c r="N24" s="67" t="s">
        <v>137</v>
      </c>
    </row>
    <row r="25" spans="1:14" ht="25.5">
      <c r="A25" s="58">
        <v>24</v>
      </c>
      <c r="B25" s="64" t="s">
        <v>107</v>
      </c>
      <c r="C25" s="40"/>
      <c r="D25" s="62">
        <v>24</v>
      </c>
      <c r="E25" s="67" t="s">
        <v>43</v>
      </c>
      <c r="F25" s="60"/>
      <c r="G25" s="58">
        <v>24</v>
      </c>
      <c r="H25" s="64" t="s">
        <v>179</v>
      </c>
      <c r="I25" s="41"/>
      <c r="J25" s="62">
        <v>24</v>
      </c>
      <c r="K25" s="62" t="s">
        <v>199</v>
      </c>
      <c r="L25" s="56"/>
      <c r="M25" s="62">
        <v>24</v>
      </c>
      <c r="N25" s="67" t="s">
        <v>137</v>
      </c>
    </row>
    <row r="26" spans="1:14" ht="25.5">
      <c r="A26" s="58">
        <v>25</v>
      </c>
      <c r="B26" s="64" t="s">
        <v>104</v>
      </c>
      <c r="C26" s="40"/>
      <c r="D26" s="62">
        <v>25</v>
      </c>
      <c r="E26" s="67" t="s">
        <v>45</v>
      </c>
      <c r="F26" s="60"/>
      <c r="G26" s="58">
        <v>25</v>
      </c>
      <c r="H26" s="66" t="s">
        <v>180</v>
      </c>
      <c r="I26" s="41"/>
      <c r="J26" s="62">
        <v>25</v>
      </c>
      <c r="K26" s="62" t="s">
        <v>200</v>
      </c>
      <c r="L26" s="56"/>
      <c r="M26" s="62">
        <v>25</v>
      </c>
      <c r="N26" s="67" t="s">
        <v>143</v>
      </c>
    </row>
    <row r="27" spans="1:14" ht="25.5">
      <c r="A27" s="58">
        <v>26</v>
      </c>
      <c r="B27" s="64" t="s">
        <v>120</v>
      </c>
      <c r="C27" s="40"/>
      <c r="D27" s="62">
        <v>26</v>
      </c>
      <c r="E27" s="67" t="s">
        <v>39</v>
      </c>
      <c r="F27" s="60"/>
      <c r="G27" s="58">
        <v>26</v>
      </c>
      <c r="H27" s="64" t="s">
        <v>221</v>
      </c>
      <c r="I27" s="41"/>
      <c r="J27" s="62">
        <v>26</v>
      </c>
      <c r="K27" s="62" t="s">
        <v>201</v>
      </c>
      <c r="L27" s="56"/>
      <c r="M27" s="62">
        <v>26</v>
      </c>
      <c r="N27" s="67" t="s">
        <v>158</v>
      </c>
    </row>
    <row r="28" spans="1:14" ht="25.5">
      <c r="A28" s="58">
        <v>27</v>
      </c>
      <c r="B28" s="64" t="s">
        <v>130</v>
      </c>
      <c r="C28" s="40"/>
      <c r="D28" s="62">
        <v>27</v>
      </c>
      <c r="E28" s="68" t="s">
        <v>92</v>
      </c>
      <c r="F28" s="60"/>
      <c r="G28" s="58">
        <v>27</v>
      </c>
      <c r="H28" s="66" t="s">
        <v>190</v>
      </c>
      <c r="I28" s="41"/>
      <c r="J28" s="62">
        <v>27</v>
      </c>
      <c r="K28" s="62" t="s">
        <v>202</v>
      </c>
      <c r="L28" s="56"/>
      <c r="M28" s="62">
        <v>27</v>
      </c>
      <c r="N28" s="67" t="s">
        <v>136</v>
      </c>
    </row>
    <row r="29" spans="1:14" ht="25.5">
      <c r="A29" s="58">
        <v>28</v>
      </c>
      <c r="B29" s="64" t="s">
        <v>128</v>
      </c>
      <c r="C29" s="40"/>
      <c r="D29" s="62">
        <v>28</v>
      </c>
      <c r="E29" s="67" t="s">
        <v>52</v>
      </c>
      <c r="F29" s="60"/>
      <c r="G29" s="58">
        <v>28</v>
      </c>
      <c r="H29" s="66" t="s">
        <v>191</v>
      </c>
      <c r="I29" s="41"/>
      <c r="J29" s="62">
        <v>28</v>
      </c>
      <c r="K29" s="62" t="s">
        <v>203</v>
      </c>
      <c r="L29" s="56"/>
      <c r="M29" s="62">
        <v>28</v>
      </c>
      <c r="N29" s="67" t="s">
        <v>141</v>
      </c>
    </row>
    <row r="30" spans="1:14" ht="25.5">
      <c r="A30" s="58">
        <v>29</v>
      </c>
      <c r="B30" s="66" t="s">
        <v>132</v>
      </c>
      <c r="C30" s="40"/>
      <c r="D30" s="62">
        <v>29</v>
      </c>
      <c r="E30" s="67" t="s">
        <v>178</v>
      </c>
      <c r="F30" s="60"/>
      <c r="G30" s="58">
        <v>29</v>
      </c>
      <c r="H30" s="42" t="s">
        <v>69</v>
      </c>
      <c r="I30" s="41"/>
      <c r="J30" s="62">
        <v>29</v>
      </c>
      <c r="K30" s="62" t="s">
        <v>204</v>
      </c>
      <c r="L30" s="56"/>
      <c r="M30" s="62">
        <v>29</v>
      </c>
      <c r="N30" s="67" t="s">
        <v>151</v>
      </c>
    </row>
    <row r="31" spans="1:14" ht="15">
      <c r="A31" s="58">
        <v>30</v>
      </c>
      <c r="B31" s="59" t="s">
        <v>113</v>
      </c>
      <c r="C31" s="40"/>
      <c r="D31" s="62">
        <v>30</v>
      </c>
      <c r="E31" s="67" t="s">
        <v>49</v>
      </c>
      <c r="F31" s="60"/>
      <c r="G31" s="58">
        <v>30</v>
      </c>
      <c r="H31" s="64" t="s">
        <v>69</v>
      </c>
      <c r="I31" s="41"/>
      <c r="J31" s="62">
        <v>30</v>
      </c>
      <c r="K31" s="62" t="s">
        <v>205</v>
      </c>
      <c r="L31" s="56"/>
      <c r="M31" s="62">
        <v>30</v>
      </c>
      <c r="N31" s="67" t="s">
        <v>148</v>
      </c>
    </row>
    <row r="32" spans="1:14" ht="25.5">
      <c r="A32" s="58">
        <v>31</v>
      </c>
      <c r="B32" s="59" t="s">
        <v>112</v>
      </c>
      <c r="C32" s="40"/>
      <c r="D32" s="62">
        <v>31</v>
      </c>
      <c r="E32" s="67" t="s">
        <v>30</v>
      </c>
      <c r="F32" s="60"/>
      <c r="G32" s="58">
        <v>31</v>
      </c>
      <c r="H32" s="64" t="s">
        <v>192</v>
      </c>
      <c r="I32" s="41"/>
      <c r="J32" s="62">
        <v>31</v>
      </c>
      <c r="K32" s="62" t="s">
        <v>206</v>
      </c>
      <c r="L32" s="56"/>
      <c r="M32" s="62">
        <v>31</v>
      </c>
      <c r="N32" s="67" t="s">
        <v>135</v>
      </c>
    </row>
    <row r="33" spans="1:14" ht="15">
      <c r="A33" s="58">
        <v>32</v>
      </c>
      <c r="B33" s="64" t="s">
        <v>117</v>
      </c>
      <c r="C33" s="40"/>
      <c r="D33" s="62">
        <v>32</v>
      </c>
      <c r="E33" s="67" t="s">
        <v>35</v>
      </c>
      <c r="F33" s="60"/>
      <c r="G33" s="58">
        <v>32</v>
      </c>
      <c r="H33" s="64" t="s">
        <v>193</v>
      </c>
      <c r="I33" s="41"/>
      <c r="J33" s="62">
        <v>32</v>
      </c>
      <c r="K33" s="62" t="s">
        <v>207</v>
      </c>
      <c r="L33" s="56"/>
      <c r="M33" s="62">
        <v>32</v>
      </c>
      <c r="N33" s="67" t="s">
        <v>135</v>
      </c>
    </row>
    <row r="34" spans="1:14" ht="25.5">
      <c r="A34" s="58">
        <v>33</v>
      </c>
      <c r="B34" s="64" t="s">
        <v>127</v>
      </c>
      <c r="C34" s="40"/>
      <c r="D34" s="62">
        <v>33</v>
      </c>
      <c r="E34" s="67" t="s">
        <v>40</v>
      </c>
      <c r="F34" s="60"/>
      <c r="G34" s="58">
        <v>33</v>
      </c>
      <c r="H34" s="64" t="s">
        <v>220</v>
      </c>
      <c r="I34" s="41"/>
      <c r="J34" s="62">
        <v>33</v>
      </c>
      <c r="K34" s="62" t="s">
        <v>208</v>
      </c>
      <c r="L34" s="56"/>
      <c r="M34" s="62">
        <v>33</v>
      </c>
      <c r="N34" s="67" t="s">
        <v>98</v>
      </c>
    </row>
    <row r="35" spans="1:14" ht="25.5">
      <c r="A35" s="58">
        <v>34</v>
      </c>
      <c r="B35" s="64" t="s">
        <v>100</v>
      </c>
      <c r="C35" s="40"/>
      <c r="D35" s="62">
        <v>34</v>
      </c>
      <c r="E35" s="67" t="s">
        <v>50</v>
      </c>
      <c r="F35" s="60"/>
      <c r="G35" s="58">
        <v>34</v>
      </c>
      <c r="H35" s="66" t="s">
        <v>90</v>
      </c>
      <c r="I35" s="41"/>
      <c r="J35" s="62">
        <v>34</v>
      </c>
      <c r="K35" s="62" t="s">
        <v>209</v>
      </c>
      <c r="L35" s="56"/>
      <c r="M35" s="62">
        <v>34</v>
      </c>
      <c r="N35" s="67" t="s">
        <v>146</v>
      </c>
    </row>
    <row r="36" spans="1:14" ht="15">
      <c r="A36" s="58">
        <v>35</v>
      </c>
      <c r="B36" s="64" t="s">
        <v>98</v>
      </c>
      <c r="C36" s="40"/>
      <c r="D36" s="62">
        <v>35</v>
      </c>
      <c r="E36" s="67" t="s">
        <v>51</v>
      </c>
      <c r="F36" s="60"/>
      <c r="G36" s="58">
        <v>35</v>
      </c>
      <c r="H36" s="66" t="s">
        <v>213</v>
      </c>
      <c r="I36" s="41"/>
      <c r="J36" s="62">
        <v>35</v>
      </c>
      <c r="K36" s="62" t="s">
        <v>210</v>
      </c>
      <c r="L36" s="56"/>
      <c r="M36" s="62">
        <v>35</v>
      </c>
      <c r="N36" s="67" t="s">
        <v>157</v>
      </c>
    </row>
    <row r="37" spans="1:14" ht="25.5">
      <c r="A37" s="58">
        <v>36</v>
      </c>
      <c r="B37" s="59" t="s">
        <v>109</v>
      </c>
      <c r="C37" s="40"/>
      <c r="D37" s="62">
        <v>36</v>
      </c>
      <c r="E37" s="67" t="s">
        <v>48</v>
      </c>
      <c r="F37" s="60"/>
      <c r="G37" s="58">
        <v>36</v>
      </c>
      <c r="H37" s="64" t="s">
        <v>78</v>
      </c>
      <c r="I37" s="41"/>
      <c r="J37" s="62">
        <v>36</v>
      </c>
      <c r="K37" s="62" t="s">
        <v>211</v>
      </c>
      <c r="L37" s="56"/>
      <c r="M37" s="62">
        <v>36</v>
      </c>
      <c r="N37" s="67" t="s">
        <v>160</v>
      </c>
    </row>
    <row r="38" spans="1:14" ht="15">
      <c r="A38" s="58">
        <v>37</v>
      </c>
      <c r="B38" s="59" t="s">
        <v>116</v>
      </c>
      <c r="C38" s="40"/>
      <c r="D38" s="62">
        <v>37</v>
      </c>
      <c r="E38" s="67" t="s">
        <v>56</v>
      </c>
      <c r="F38" s="60"/>
      <c r="G38" s="58">
        <v>37</v>
      </c>
      <c r="H38" s="42" t="s">
        <v>71</v>
      </c>
      <c r="I38" s="41"/>
      <c r="J38" s="62">
        <v>37</v>
      </c>
      <c r="K38" s="62" t="s">
        <v>212</v>
      </c>
      <c r="L38" s="56"/>
      <c r="M38" s="62">
        <v>37</v>
      </c>
      <c r="N38" s="67" t="s">
        <v>150</v>
      </c>
    </row>
    <row r="39" spans="1:14" ht="15">
      <c r="A39" s="58">
        <v>38</v>
      </c>
      <c r="B39" s="64" t="s">
        <v>119</v>
      </c>
      <c r="C39" s="40"/>
      <c r="D39" s="62">
        <v>38</v>
      </c>
      <c r="E39" s="67" t="s">
        <v>53</v>
      </c>
      <c r="F39" s="60"/>
      <c r="G39" s="58">
        <v>38</v>
      </c>
      <c r="H39" s="64" t="s">
        <v>219</v>
      </c>
      <c r="I39" s="41"/>
      <c r="J39" s="62">
        <v>38</v>
      </c>
      <c r="K39" s="62" t="s">
        <v>223</v>
      </c>
      <c r="L39" s="56"/>
      <c r="M39" s="62">
        <v>38</v>
      </c>
      <c r="N39" s="67" t="s">
        <v>159</v>
      </c>
    </row>
    <row r="40" spans="1:14" ht="25.5">
      <c r="A40" s="58">
        <v>39</v>
      </c>
      <c r="B40" s="64" t="s">
        <v>96</v>
      </c>
      <c r="C40" s="40"/>
      <c r="D40" s="62">
        <v>39</v>
      </c>
      <c r="E40" s="67" t="s">
        <v>26</v>
      </c>
      <c r="F40" s="60"/>
      <c r="G40" s="62">
        <v>39</v>
      </c>
      <c r="H40" s="67" t="s">
        <v>218</v>
      </c>
      <c r="I40" s="41"/>
      <c r="J40" s="62">
        <v>39</v>
      </c>
      <c r="K40" s="62" t="s">
        <v>224</v>
      </c>
      <c r="L40" s="56"/>
      <c r="M40" s="62">
        <v>39</v>
      </c>
      <c r="N40" s="67" t="s">
        <v>153</v>
      </c>
    </row>
    <row r="41" spans="1:14" ht="15">
      <c r="A41" s="62">
        <v>40</v>
      </c>
      <c r="B41" s="67" t="s">
        <v>106</v>
      </c>
      <c r="C41" s="40"/>
      <c r="D41" s="62">
        <v>40</v>
      </c>
      <c r="E41" s="67" t="s">
        <v>55</v>
      </c>
      <c r="F41" s="60"/>
      <c r="G41" s="62">
        <v>40</v>
      </c>
      <c r="H41" s="67" t="s">
        <v>83</v>
      </c>
      <c r="I41" s="41"/>
      <c r="J41" s="62">
        <v>40</v>
      </c>
      <c r="K41" s="62" t="s">
        <v>226</v>
      </c>
      <c r="L41" s="56"/>
      <c r="M41" s="62">
        <v>40</v>
      </c>
      <c r="N41" s="67" t="s">
        <v>138</v>
      </c>
    </row>
    <row r="42" spans="1:14" ht="15">
      <c r="A42" s="58">
        <v>41</v>
      </c>
      <c r="B42" s="67" t="s">
        <v>103</v>
      </c>
      <c r="C42" s="40"/>
      <c r="D42" s="62">
        <v>41</v>
      </c>
      <c r="E42" s="67" t="s">
        <v>54</v>
      </c>
      <c r="F42" s="60"/>
      <c r="G42" s="62">
        <v>41</v>
      </c>
      <c r="H42" s="68" t="s">
        <v>215</v>
      </c>
      <c r="I42" s="41"/>
      <c r="J42" s="62">
        <v>41</v>
      </c>
      <c r="K42" s="62" t="s">
        <v>227</v>
      </c>
      <c r="L42" s="56"/>
      <c r="M42" s="62">
        <v>41</v>
      </c>
      <c r="N42" s="67" t="s">
        <v>144</v>
      </c>
    </row>
    <row r="43" spans="1:14" ht="15">
      <c r="A43" s="62">
        <v>42</v>
      </c>
      <c r="B43" s="67" t="s">
        <v>123</v>
      </c>
      <c r="C43" s="40"/>
      <c r="D43" s="62">
        <v>42</v>
      </c>
      <c r="E43" s="67" t="s">
        <v>46</v>
      </c>
      <c r="F43" s="60"/>
      <c r="G43" s="62">
        <v>42</v>
      </c>
      <c r="H43" s="52" t="s">
        <v>27</v>
      </c>
      <c r="I43" s="41"/>
      <c r="J43" s="62">
        <v>42</v>
      </c>
      <c r="K43" s="62"/>
      <c r="L43" s="56"/>
      <c r="M43" s="62">
        <v>42</v>
      </c>
      <c r="N43" s="67"/>
    </row>
    <row r="44" spans="1:14" ht="15">
      <c r="A44" s="58">
        <v>43</v>
      </c>
      <c r="B44" s="67" t="s">
        <v>121</v>
      </c>
      <c r="C44" s="40"/>
      <c r="D44" s="62">
        <v>43</v>
      </c>
      <c r="E44" s="68" t="s">
        <v>64</v>
      </c>
      <c r="F44" s="60"/>
      <c r="G44" s="62">
        <v>43</v>
      </c>
      <c r="H44" s="68" t="s">
        <v>88</v>
      </c>
      <c r="I44" s="41"/>
      <c r="J44" s="62">
        <v>43</v>
      </c>
      <c r="K44" s="62"/>
      <c r="L44" s="56"/>
      <c r="M44" s="62">
        <v>43</v>
      </c>
      <c r="N44" s="67"/>
    </row>
    <row r="45" spans="1:14" ht="25.5">
      <c r="A45" s="62">
        <v>44</v>
      </c>
      <c r="B45" s="67"/>
      <c r="C45" s="40"/>
      <c r="D45" s="62">
        <v>44</v>
      </c>
      <c r="E45" s="68" t="s">
        <v>66</v>
      </c>
      <c r="F45" s="60"/>
      <c r="G45" s="62">
        <v>44</v>
      </c>
      <c r="H45" s="67" t="s">
        <v>217</v>
      </c>
      <c r="I45" s="41"/>
      <c r="J45" s="62">
        <v>44</v>
      </c>
      <c r="K45" s="62"/>
      <c r="L45" s="56"/>
      <c r="M45" s="62">
        <v>44</v>
      </c>
      <c r="N45" s="67"/>
    </row>
    <row r="46" spans="1:14" ht="15">
      <c r="A46" s="58">
        <v>45</v>
      </c>
      <c r="B46" s="67"/>
      <c r="C46" s="40"/>
      <c r="D46" s="62">
        <v>45</v>
      </c>
      <c r="E46" s="68" t="s">
        <v>65</v>
      </c>
      <c r="F46" s="60"/>
      <c r="G46" s="62">
        <v>45</v>
      </c>
      <c r="H46" s="67" t="s">
        <v>77</v>
      </c>
      <c r="I46" s="41"/>
      <c r="J46" s="62">
        <v>45</v>
      </c>
      <c r="K46" s="62"/>
      <c r="L46" s="56"/>
      <c r="M46" s="62">
        <v>45</v>
      </c>
      <c r="N46" s="67"/>
    </row>
    <row r="47" spans="1:14" ht="15">
      <c r="A47" s="62">
        <v>46</v>
      </c>
      <c r="B47" s="67"/>
      <c r="C47" s="40"/>
      <c r="D47" s="62">
        <v>46</v>
      </c>
      <c r="E47" s="67" t="s">
        <v>44</v>
      </c>
      <c r="F47" s="60"/>
      <c r="G47" s="62">
        <v>46</v>
      </c>
      <c r="H47" s="68" t="s">
        <v>214</v>
      </c>
      <c r="I47" s="41"/>
      <c r="J47" s="62">
        <v>46</v>
      </c>
      <c r="K47" s="62"/>
      <c r="L47" s="56"/>
      <c r="M47" s="62">
        <v>46</v>
      </c>
      <c r="N47" s="67"/>
    </row>
    <row r="48" spans="1:14" ht="15">
      <c r="A48" s="58">
        <v>47</v>
      </c>
      <c r="B48" s="67"/>
      <c r="C48" s="40"/>
      <c r="D48" s="62">
        <v>47</v>
      </c>
      <c r="E48" s="68" t="s">
        <v>95</v>
      </c>
      <c r="F48" s="60"/>
      <c r="G48" s="62">
        <v>47</v>
      </c>
      <c r="H48" s="67" t="s">
        <v>82</v>
      </c>
      <c r="I48" s="41"/>
      <c r="J48" s="62">
        <v>47</v>
      </c>
      <c r="K48" s="62"/>
      <c r="L48" s="56"/>
      <c r="M48" s="62">
        <v>47</v>
      </c>
      <c r="N48" s="67"/>
    </row>
    <row r="49" spans="1:14" ht="15">
      <c r="A49" s="62">
        <v>48</v>
      </c>
      <c r="B49" s="67"/>
      <c r="C49" s="40"/>
      <c r="D49" s="62">
        <v>48</v>
      </c>
      <c r="E49" s="67" t="s">
        <v>38</v>
      </c>
      <c r="F49" s="60"/>
      <c r="G49" s="62">
        <v>48</v>
      </c>
      <c r="H49" s="68" t="s">
        <v>216</v>
      </c>
      <c r="I49" s="41"/>
      <c r="J49" s="62">
        <v>48</v>
      </c>
      <c r="K49" s="62"/>
      <c r="L49" s="56"/>
      <c r="M49" s="62">
        <v>48</v>
      </c>
      <c r="N49" s="67"/>
    </row>
    <row r="50" spans="1:14" ht="25.5">
      <c r="A50" s="58">
        <v>49</v>
      </c>
      <c r="B50" s="67"/>
      <c r="C50" s="40"/>
      <c r="D50" s="62">
        <v>49</v>
      </c>
      <c r="E50" s="67" t="s">
        <v>34</v>
      </c>
      <c r="F50" s="60"/>
      <c r="G50" s="62">
        <v>49</v>
      </c>
      <c r="H50" s="68" t="s">
        <v>85</v>
      </c>
      <c r="I50" s="41"/>
      <c r="J50" s="62">
        <v>49</v>
      </c>
      <c r="K50" s="62"/>
      <c r="L50" s="56"/>
      <c r="M50" s="62">
        <v>49</v>
      </c>
      <c r="N50" s="67"/>
    </row>
    <row r="51" spans="1:14" ht="15">
      <c r="A51" s="62">
        <v>50</v>
      </c>
      <c r="B51" s="67"/>
      <c r="C51" s="40"/>
      <c r="D51" s="62">
        <v>50</v>
      </c>
      <c r="E51" s="68" t="s">
        <v>94</v>
      </c>
      <c r="F51" s="60"/>
      <c r="G51" s="62">
        <v>50</v>
      </c>
      <c r="H51" s="67" t="s">
        <v>244</v>
      </c>
      <c r="I51" s="41"/>
      <c r="J51" s="62">
        <v>50</v>
      </c>
      <c r="K51" s="62" t="s">
        <v>242</v>
      </c>
      <c r="L51" s="56"/>
      <c r="M51" s="62">
        <v>50</v>
      </c>
      <c r="N51" s="67"/>
    </row>
    <row r="52" spans="1:14" ht="15">
      <c r="A52" s="58">
        <v>51</v>
      </c>
      <c r="B52" s="67"/>
      <c r="C52" s="40"/>
      <c r="D52" s="62">
        <v>51</v>
      </c>
      <c r="E52" s="67" t="s">
        <v>57</v>
      </c>
      <c r="F52" s="60"/>
      <c r="G52" s="62">
        <v>51</v>
      </c>
      <c r="H52" s="68" t="s">
        <v>91</v>
      </c>
      <c r="I52" s="41"/>
      <c r="J52" s="62">
        <v>51</v>
      </c>
      <c r="K52" s="62"/>
      <c r="L52" s="56"/>
      <c r="M52" s="62">
        <v>51</v>
      </c>
      <c r="N52" s="67"/>
    </row>
    <row r="53" spans="1:14" ht="25.5">
      <c r="A53" s="62">
        <v>52</v>
      </c>
      <c r="B53" s="67"/>
      <c r="C53" s="40"/>
      <c r="D53" s="62">
        <v>52</v>
      </c>
      <c r="E53" s="68" t="s">
        <v>67</v>
      </c>
      <c r="F53" s="60"/>
      <c r="G53" s="62">
        <v>52</v>
      </c>
      <c r="H53" s="67" t="s">
        <v>81</v>
      </c>
      <c r="I53" s="41"/>
      <c r="J53" s="62">
        <v>52</v>
      </c>
      <c r="K53" s="62"/>
      <c r="L53" s="56"/>
      <c r="M53" s="62">
        <v>52</v>
      </c>
      <c r="N53" s="67"/>
    </row>
    <row r="54" spans="1:14" ht="31.5" customHeight="1">
      <c r="A54" s="58">
        <v>53</v>
      </c>
      <c r="B54" s="67"/>
      <c r="C54" s="40"/>
      <c r="D54" s="62">
        <v>53</v>
      </c>
      <c r="E54" s="68" t="s">
        <v>63</v>
      </c>
      <c r="F54" s="60"/>
      <c r="G54" s="62">
        <v>53</v>
      </c>
      <c r="H54" s="67" t="s">
        <v>79</v>
      </c>
      <c r="I54" s="41"/>
      <c r="J54" s="62">
        <v>53</v>
      </c>
      <c r="K54" s="62"/>
      <c r="L54" s="56"/>
      <c r="M54" s="62">
        <v>53</v>
      </c>
      <c r="N54" s="67"/>
    </row>
    <row r="55" spans="1:14" ht="19.5" customHeight="1">
      <c r="A55" s="62">
        <v>54</v>
      </c>
      <c r="B55" s="67"/>
      <c r="C55" s="40"/>
      <c r="D55" s="62">
        <v>54</v>
      </c>
      <c r="E55" s="67" t="s">
        <v>46</v>
      </c>
      <c r="F55" s="60"/>
      <c r="G55" s="62">
        <v>54</v>
      </c>
      <c r="H55" s="68" t="s">
        <v>184</v>
      </c>
      <c r="I55" s="41"/>
      <c r="J55" s="62">
        <v>54</v>
      </c>
      <c r="K55" s="62"/>
      <c r="L55" s="56"/>
      <c r="M55" s="62">
        <v>54</v>
      </c>
      <c r="N55" s="67"/>
    </row>
    <row r="56" spans="1:14" ht="25.5">
      <c r="A56" s="58">
        <v>55</v>
      </c>
      <c r="B56" s="67"/>
      <c r="C56" s="40"/>
      <c r="D56" s="62">
        <v>55</v>
      </c>
      <c r="E56" s="67" t="s">
        <v>225</v>
      </c>
      <c r="F56" s="60"/>
      <c r="G56" s="62">
        <v>55</v>
      </c>
      <c r="H56" s="68" t="s">
        <v>183</v>
      </c>
      <c r="I56" s="41"/>
      <c r="J56" s="62">
        <v>55</v>
      </c>
      <c r="K56" s="62"/>
      <c r="L56" s="56"/>
      <c r="M56" s="62">
        <v>55</v>
      </c>
      <c r="N56" s="67"/>
    </row>
    <row r="57" spans="1:14" ht="15">
      <c r="A57" s="62">
        <v>56</v>
      </c>
      <c r="B57" s="67"/>
      <c r="C57" s="40"/>
      <c r="D57" s="62">
        <v>56</v>
      </c>
      <c r="E57" s="67" t="s">
        <v>231</v>
      </c>
      <c r="F57" s="60"/>
      <c r="G57" s="62">
        <v>56</v>
      </c>
      <c r="H57" s="67" t="s">
        <v>194</v>
      </c>
      <c r="I57" s="41"/>
      <c r="J57" s="62">
        <v>56</v>
      </c>
      <c r="K57" s="62"/>
      <c r="L57" s="56"/>
      <c r="M57" s="62">
        <v>56</v>
      </c>
      <c r="N57" s="67"/>
    </row>
    <row r="58" spans="1:14" ht="15">
      <c r="A58" s="58">
        <v>57</v>
      </c>
      <c r="B58" s="67"/>
      <c r="C58" s="40"/>
      <c r="D58" s="62">
        <v>57</v>
      </c>
      <c r="E58" s="67" t="s">
        <v>26</v>
      </c>
      <c r="F58" s="60"/>
      <c r="G58" s="62">
        <v>57</v>
      </c>
      <c r="H58" s="68" t="s">
        <v>195</v>
      </c>
      <c r="I58" s="41"/>
      <c r="J58" s="62">
        <v>57</v>
      </c>
      <c r="K58" s="62"/>
      <c r="L58" s="56"/>
      <c r="M58" s="62">
        <v>57</v>
      </c>
      <c r="N58" s="67"/>
    </row>
    <row r="59" spans="1:14" ht="25.5">
      <c r="A59" s="62">
        <v>58</v>
      </c>
      <c r="B59" s="67"/>
      <c r="C59" s="40"/>
      <c r="D59" s="62">
        <v>58</v>
      </c>
      <c r="E59" s="67" t="s">
        <v>232</v>
      </c>
      <c r="F59" s="60"/>
      <c r="G59" s="62">
        <v>58</v>
      </c>
      <c r="H59" s="68" t="s">
        <v>196</v>
      </c>
      <c r="I59" s="41"/>
      <c r="J59" s="62">
        <v>58</v>
      </c>
      <c r="K59" s="62" t="s">
        <v>239</v>
      </c>
      <c r="L59" s="56"/>
      <c r="M59" s="62">
        <v>58</v>
      </c>
      <c r="N59" s="67"/>
    </row>
    <row r="60" spans="1:14" ht="25.5">
      <c r="A60" s="58">
        <v>59</v>
      </c>
      <c r="B60" s="67"/>
      <c r="C60" s="40"/>
      <c r="D60" s="62">
        <v>59</v>
      </c>
      <c r="E60" s="67" t="s">
        <v>243</v>
      </c>
      <c r="F60" s="60"/>
      <c r="G60" s="62">
        <v>59</v>
      </c>
      <c r="H60" s="68" t="s">
        <v>197</v>
      </c>
      <c r="I60" s="41"/>
      <c r="J60" s="62">
        <v>59</v>
      </c>
      <c r="K60" s="62" t="s">
        <v>237</v>
      </c>
      <c r="L60" s="56"/>
      <c r="M60" s="62">
        <v>59</v>
      </c>
      <c r="N60" s="67"/>
    </row>
    <row r="61" spans="1:14" ht="15">
      <c r="A61" s="62">
        <v>60</v>
      </c>
      <c r="B61" s="67"/>
      <c r="C61" s="40"/>
      <c r="D61" s="62">
        <v>60</v>
      </c>
      <c r="E61" s="67"/>
      <c r="F61" s="60"/>
      <c r="G61" s="62">
        <v>60</v>
      </c>
      <c r="H61" s="130" t="s">
        <v>233</v>
      </c>
      <c r="I61" s="41"/>
      <c r="J61" s="62">
        <v>60</v>
      </c>
      <c r="K61" s="62" t="s">
        <v>238</v>
      </c>
      <c r="L61" s="56"/>
      <c r="M61" s="62">
        <v>60</v>
      </c>
      <c r="N61" s="67"/>
    </row>
    <row r="62" spans="1:14" ht="38.25">
      <c r="A62" s="58">
        <v>61</v>
      </c>
      <c r="B62" s="67"/>
      <c r="C62" s="40"/>
      <c r="D62" s="62">
        <v>61</v>
      </c>
      <c r="E62" s="67" t="s">
        <v>241</v>
      </c>
      <c r="F62" s="60"/>
      <c r="G62" s="62">
        <v>61</v>
      </c>
      <c r="H62" s="67" t="s">
        <v>234</v>
      </c>
      <c r="I62" s="41"/>
      <c r="J62" s="62">
        <v>61</v>
      </c>
      <c r="K62" s="62" t="s">
        <v>240</v>
      </c>
      <c r="L62" s="56"/>
      <c r="M62" s="62">
        <v>61</v>
      </c>
      <c r="N62" s="67"/>
    </row>
    <row r="63" spans="1:14" ht="15">
      <c r="A63" s="62">
        <v>62</v>
      </c>
      <c r="B63" s="67"/>
      <c r="C63" s="40"/>
      <c r="D63" s="62">
        <v>62</v>
      </c>
      <c r="E63" s="67"/>
      <c r="F63" s="60"/>
      <c r="G63" s="62">
        <v>62</v>
      </c>
      <c r="H63" s="68" t="s">
        <v>235</v>
      </c>
      <c r="I63" s="41"/>
      <c r="J63" s="62">
        <v>62</v>
      </c>
      <c r="K63" s="62"/>
      <c r="L63" s="56"/>
      <c r="M63" s="62">
        <v>62</v>
      </c>
      <c r="N63" s="67"/>
    </row>
    <row r="64" spans="1:14" ht="15">
      <c r="A64" s="58">
        <v>63</v>
      </c>
      <c r="B64" s="67"/>
      <c r="C64" s="40"/>
      <c r="D64" s="62">
        <v>63</v>
      </c>
      <c r="E64" s="67"/>
      <c r="F64" s="60"/>
      <c r="G64" s="62">
        <v>63</v>
      </c>
      <c r="H64" s="67" t="s">
        <v>236</v>
      </c>
      <c r="I64" s="41"/>
      <c r="J64" s="62">
        <v>63</v>
      </c>
      <c r="K64" s="62"/>
      <c r="L64" s="56"/>
      <c r="M64" s="62">
        <v>63</v>
      </c>
      <c r="N64" s="67"/>
    </row>
    <row r="65" spans="1:14" ht="15">
      <c r="A65" s="62">
        <v>64</v>
      </c>
      <c r="B65" s="67"/>
      <c r="C65" s="40"/>
      <c r="D65" s="62">
        <v>64</v>
      </c>
      <c r="E65" s="67"/>
      <c r="F65" s="60"/>
      <c r="G65" s="62">
        <v>64</v>
      </c>
      <c r="H65" s="67" t="s">
        <v>245</v>
      </c>
      <c r="I65" s="41"/>
      <c r="J65" s="62">
        <v>64</v>
      </c>
      <c r="K65" s="62"/>
      <c r="L65" s="56"/>
      <c r="M65" s="62">
        <v>64</v>
      </c>
      <c r="N65" s="67"/>
    </row>
    <row r="66" spans="1:14" ht="15">
      <c r="A66" s="58">
        <v>65</v>
      </c>
      <c r="B66" s="67"/>
      <c r="C66" s="40"/>
      <c r="D66" s="62">
        <v>65</v>
      </c>
      <c r="E66" s="67"/>
      <c r="F66" s="60"/>
      <c r="G66" s="62">
        <v>65</v>
      </c>
      <c r="H66" s="67"/>
      <c r="I66" s="41"/>
      <c r="J66" s="62">
        <v>65</v>
      </c>
      <c r="K66" s="62"/>
      <c r="L66" s="56"/>
      <c r="M66" s="62">
        <v>65</v>
      </c>
      <c r="N66" s="67"/>
    </row>
    <row r="67" ht="12.75">
      <c r="G67" s="63">
        <v>66</v>
      </c>
    </row>
    <row r="68" ht="12.75">
      <c r="G68" s="63">
        <v>67</v>
      </c>
    </row>
    <row r="69" ht="12.75">
      <c r="G69" s="63">
        <v>68</v>
      </c>
    </row>
    <row r="70" ht="12.75">
      <c r="G70" s="63">
        <v>69</v>
      </c>
    </row>
  </sheetData>
  <sheetProtection/>
  <printOptions/>
  <pageMargins left="0.27" right="0.28" top="0.24" bottom="0.29" header="0.16" footer="0.2"/>
  <pageSetup fitToHeight="1" fitToWidth="1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F70"/>
  <sheetViews>
    <sheetView showGridLines="0" showZeros="0" zoomScale="75" zoomScaleNormal="75" zoomScalePageLayoutView="0" workbookViewId="0" topLeftCell="A1">
      <selection activeCell="D31" sqref="D31"/>
    </sheetView>
  </sheetViews>
  <sheetFormatPr defaultColWidth="9.00390625" defaultRowHeight="12.75"/>
  <cols>
    <col min="1" max="1" width="14.57421875" style="74" customWidth="1"/>
    <col min="2" max="2" width="9.7109375" style="81" customWidth="1"/>
    <col min="3" max="3" width="84.7109375" style="84" customWidth="1"/>
    <col min="4" max="4" width="13.28125" style="95" customWidth="1"/>
    <col min="5" max="5" width="4.28125" style="77" customWidth="1"/>
    <col min="6" max="6" width="9.00390625" style="78" customWidth="1"/>
    <col min="7" max="16384" width="9.00390625" style="76" customWidth="1"/>
  </cols>
  <sheetData>
    <row r="1" spans="1:3" s="89" customFormat="1" ht="44.25" customHeight="1">
      <c r="A1" s="90"/>
      <c r="B1" s="90"/>
      <c r="C1" s="98" t="s">
        <v>255</v>
      </c>
    </row>
    <row r="2" spans="2:4" ht="25.5">
      <c r="B2" s="75" t="s">
        <v>9</v>
      </c>
      <c r="C2" s="91">
        <v>43500</v>
      </c>
      <c r="D2" s="118"/>
    </row>
    <row r="3" spans="2:4" ht="25.5">
      <c r="B3" s="75"/>
      <c r="C3" s="91"/>
      <c r="D3" s="118"/>
    </row>
    <row r="4" spans="1:4" ht="28.5">
      <c r="A4" s="99" t="s">
        <v>0</v>
      </c>
      <c r="B4" s="145">
        <f>C2</f>
        <v>43500</v>
      </c>
      <c r="C4" s="145"/>
      <c r="D4" s="137" t="s">
        <v>249</v>
      </c>
    </row>
    <row r="5" spans="1:6" ht="21.75" customHeight="1">
      <c r="A5" s="107" t="s">
        <v>6</v>
      </c>
      <c r="B5" s="142" t="str">
        <f>IF(E5&lt;&gt;"",VLOOKUP(E5,nabídka!$A$2:$B$66,2,FALSE),"")</f>
        <v>zapečený toustový chléb se sýrem, hruška, čaj s citrónem</v>
      </c>
      <c r="C5" s="142"/>
      <c r="D5" s="113" t="s">
        <v>251</v>
      </c>
      <c r="E5" s="111">
        <v>1</v>
      </c>
      <c r="F5" s="49" t="s">
        <v>6</v>
      </c>
    </row>
    <row r="6" spans="1:6" ht="21.75" customHeight="1" thickBot="1">
      <c r="A6" s="108" t="s">
        <v>5</v>
      </c>
      <c r="B6" s="142" t="str">
        <f>IF(E6&lt;&gt;"",VLOOKUP(E6,nabídka!$D$2:$E$66,2,FALSE),"")</f>
        <v>rajská s těstovinou</v>
      </c>
      <c r="C6" s="142"/>
      <c r="D6" s="114" t="s">
        <v>256</v>
      </c>
      <c r="E6" s="111">
        <v>1</v>
      </c>
      <c r="F6" s="50" t="s">
        <v>5</v>
      </c>
    </row>
    <row r="7" spans="1:6" ht="21.75" customHeight="1">
      <c r="A7" s="141" t="s">
        <v>7</v>
      </c>
      <c r="B7" s="143" t="str">
        <f>IF(E7&lt;&gt;"",VLOOKUP(E7,nabídka!$G$2:$H$66,2,FALSE),"")</f>
        <v>dijonský vepřový plátek, bramborová kaše</v>
      </c>
      <c r="C7" s="147"/>
      <c r="D7" s="115" t="s">
        <v>251</v>
      </c>
      <c r="E7" s="111">
        <v>1</v>
      </c>
      <c r="F7" s="47" t="s">
        <v>28</v>
      </c>
    </row>
    <row r="8" spans="1:6" ht="21.75" customHeight="1" thickBot="1">
      <c r="A8" s="141"/>
      <c r="B8" s="138" t="str">
        <f>IF(E8&lt;&gt;"",VLOOKUP(E8,nabídka!$J$2:$K$66,2,FALSE),"")</f>
        <v>zelenina v páře, bezinkový sirup</v>
      </c>
      <c r="C8" s="140"/>
      <c r="D8" s="116"/>
      <c r="E8" s="111">
        <v>1</v>
      </c>
      <c r="F8" s="47" t="s">
        <v>29</v>
      </c>
    </row>
    <row r="9" spans="1:6" ht="34.5" customHeight="1" thickBot="1">
      <c r="A9" s="109" t="s">
        <v>8</v>
      </c>
      <c r="B9" s="140">
        <f>IF(E9&lt;&gt;"",VLOOKUP(E9,nabídka!$M$2:$N$66,2,FALSE),"")</f>
        <v>0</v>
      </c>
      <c r="C9" s="140"/>
      <c r="D9" s="116"/>
      <c r="E9" s="112">
        <v>1</v>
      </c>
      <c r="F9" s="110" t="s">
        <v>8</v>
      </c>
    </row>
    <row r="10" spans="1:6" ht="37.5" customHeight="1">
      <c r="A10" s="99" t="s">
        <v>1</v>
      </c>
      <c r="B10" s="145">
        <f>B4+1</f>
        <v>43501</v>
      </c>
      <c r="C10" s="145"/>
      <c r="D10" s="117"/>
      <c r="E10" s="94"/>
      <c r="F10" s="51"/>
    </row>
    <row r="11" spans="1:6" ht="21.75" customHeight="1">
      <c r="A11" s="107" t="s">
        <v>6</v>
      </c>
      <c r="B11" s="142" t="str">
        <f>IF(E11&lt;&gt;"",VLOOKUP(E11,nabídka!$A$2:$B$66,2,FALSE),"")</f>
        <v>kaiserka s lučinou, ledový salát, paprika, čaj se skořicí</v>
      </c>
      <c r="C11" s="142"/>
      <c r="D11" s="113" t="s">
        <v>251</v>
      </c>
      <c r="E11" s="111">
        <v>2</v>
      </c>
      <c r="F11" s="49" t="s">
        <v>6</v>
      </c>
    </row>
    <row r="12" spans="1:6" ht="21.75" customHeight="1" thickBot="1">
      <c r="A12" s="108" t="s">
        <v>5</v>
      </c>
      <c r="B12" s="142" t="str">
        <f>IF(E12&lt;&gt;"",VLOOKUP(E12,nabídka!$D$2:$E$66,2,FALSE),"")</f>
        <v>šumavská kyselica</v>
      </c>
      <c r="C12" s="142"/>
      <c r="D12" s="114" t="s">
        <v>274</v>
      </c>
      <c r="E12" s="111">
        <v>2</v>
      </c>
      <c r="F12" s="50" t="s">
        <v>5</v>
      </c>
    </row>
    <row r="13" spans="1:6" ht="21.75" customHeight="1">
      <c r="A13" s="141" t="s">
        <v>7</v>
      </c>
      <c r="B13" s="143" t="str">
        <f>IF(E13&lt;&gt;"",VLOOKUP(E13,nabídka!$G$2:$H$66,2,FALSE),"")</f>
        <v>nudlový nákyp s tvarohem</v>
      </c>
      <c r="C13" s="144"/>
      <c r="D13" s="115" t="s">
        <v>253</v>
      </c>
      <c r="E13" s="111">
        <v>2</v>
      </c>
      <c r="F13" s="47" t="s">
        <v>28</v>
      </c>
    </row>
    <row r="14" spans="1:6" ht="21.75" customHeight="1" thickBot="1">
      <c r="A14" s="141"/>
      <c r="B14" s="138" t="str">
        <f>IF(E14&lt;&gt;"",VLOOKUP(E14,nabídka!$J$2:$K$66,2,FALSE),"")</f>
        <v>ovocný kompot, čaj se skořicí</v>
      </c>
      <c r="C14" s="139"/>
      <c r="D14" s="116"/>
      <c r="E14" s="111">
        <v>2</v>
      </c>
      <c r="F14" s="47" t="s">
        <v>29</v>
      </c>
    </row>
    <row r="15" spans="1:6" ht="34.5" customHeight="1" thickBot="1">
      <c r="A15" s="109" t="s">
        <v>8</v>
      </c>
      <c r="B15" s="140">
        <f>VLOOKUP(E15,nabídka!$M$2:$N$66,2,FALSE)</f>
        <v>0</v>
      </c>
      <c r="C15" s="140"/>
      <c r="D15" s="116"/>
      <c r="E15" s="112">
        <v>2</v>
      </c>
      <c r="F15" s="110" t="s">
        <v>8</v>
      </c>
    </row>
    <row r="16" spans="1:6" ht="37.5" customHeight="1">
      <c r="A16" s="99" t="s">
        <v>2</v>
      </c>
      <c r="B16" s="146">
        <f>B4+2</f>
        <v>43502</v>
      </c>
      <c r="C16" s="146"/>
      <c r="D16" s="117"/>
      <c r="E16" s="94"/>
      <c r="F16" s="51"/>
    </row>
    <row r="17" spans="1:6" ht="19.5">
      <c r="A17" s="107" t="s">
        <v>6</v>
      </c>
      <c r="B17" s="142" t="str">
        <f>IF(E17&lt;&gt;"",VLOOKUP(E17,nabídka!$A$2:$B$66,2,FALSE),"")</f>
        <v>mléčná rýže, vánočka, mandarinka, čaj</v>
      </c>
      <c r="C17" s="142"/>
      <c r="D17" s="113" t="s">
        <v>251</v>
      </c>
      <c r="E17" s="111">
        <v>4</v>
      </c>
      <c r="F17" s="49" t="s">
        <v>6</v>
      </c>
    </row>
    <row r="18" spans="1:6" ht="21.75" customHeight="1" thickBot="1">
      <c r="A18" s="108" t="s">
        <v>5</v>
      </c>
      <c r="B18" s="142" t="str">
        <f>IF(E18&lt;&gt;"",VLOOKUP(E18,nabídka!$D$2:$E$66,2,FALSE),"")</f>
        <v>brokolicová s mrkví krémová</v>
      </c>
      <c r="C18" s="142"/>
      <c r="D18" s="114" t="s">
        <v>252</v>
      </c>
      <c r="E18" s="111">
        <v>4</v>
      </c>
      <c r="F18" s="50" t="s">
        <v>5</v>
      </c>
    </row>
    <row r="19" spans="1:6" ht="21.75" customHeight="1">
      <c r="A19" s="141" t="s">
        <v>7</v>
      </c>
      <c r="B19" s="143" t="str">
        <f>IF(E19&lt;&gt;"",VLOOKUP(E19,nabídka!$G$2:$H$66,2,FALSE),"")</f>
        <v>sekaná pečeně, vařené brambory m.m.</v>
      </c>
      <c r="C19" s="144"/>
      <c r="D19" s="115" t="s">
        <v>251</v>
      </c>
      <c r="E19" s="111">
        <v>4</v>
      </c>
      <c r="F19" s="47" t="s">
        <v>28</v>
      </c>
    </row>
    <row r="20" spans="1:6" ht="21.75" customHeight="1" thickBot="1">
      <c r="A20" s="141"/>
      <c r="B20" s="138" t="str">
        <f>IF(E20&lt;&gt;"",VLOOKUP(E20,nabídka!$J$2:$K$66,2,FALSE),"")</f>
        <v>ledový salát, čaj s medem</v>
      </c>
      <c r="C20" s="139"/>
      <c r="D20" s="116"/>
      <c r="E20" s="111">
        <v>4</v>
      </c>
      <c r="F20" s="47" t="s">
        <v>29</v>
      </c>
    </row>
    <row r="21" spans="1:6" ht="34.5" customHeight="1" thickBot="1">
      <c r="A21" s="109" t="s">
        <v>8</v>
      </c>
      <c r="B21" s="140">
        <f>VLOOKUP(E21,nabídka!$M$2:$N$66,2,FALSE)</f>
        <v>0</v>
      </c>
      <c r="C21" s="140"/>
      <c r="D21" s="116"/>
      <c r="E21" s="112">
        <v>4</v>
      </c>
      <c r="F21" s="110" t="s">
        <v>8</v>
      </c>
    </row>
    <row r="22" spans="1:6" ht="37.5" customHeight="1">
      <c r="A22" s="99" t="s">
        <v>3</v>
      </c>
      <c r="B22" s="145">
        <f>B4+3</f>
        <v>43503</v>
      </c>
      <c r="C22" s="145"/>
      <c r="D22" s="117"/>
      <c r="E22" s="94"/>
      <c r="F22" s="51"/>
    </row>
    <row r="23" spans="1:6" ht="21.75" customHeight="1">
      <c r="A23" s="107" t="s">
        <v>6</v>
      </c>
      <c r="B23" s="142" t="str">
        <f>IF(E23&lt;&gt;"",VLOOKUP(E23,nabídka!$A$2:$B$66,2,FALSE),"")</f>
        <v>chléb obložený šunkou a zeleninou, čaj se sirupem</v>
      </c>
      <c r="C23" s="142"/>
      <c r="D23" s="113" t="s">
        <v>251</v>
      </c>
      <c r="E23" s="111">
        <v>3</v>
      </c>
      <c r="F23" s="49" t="s">
        <v>6</v>
      </c>
    </row>
    <row r="24" spans="1:6" ht="21.75" customHeight="1" thickBot="1">
      <c r="A24" s="108" t="s">
        <v>5</v>
      </c>
      <c r="B24" s="142" t="str">
        <f>IF(E24&lt;&gt;"",VLOOKUP(E24,nabídka!$D$2:$E$66,2,FALSE),"")</f>
        <v>bramborová s pórkem</v>
      </c>
      <c r="C24" s="142"/>
      <c r="D24" s="114" t="s">
        <v>252</v>
      </c>
      <c r="E24" s="111">
        <v>3</v>
      </c>
      <c r="F24" s="50" t="s">
        <v>5</v>
      </c>
    </row>
    <row r="25" spans="1:6" ht="21.75" customHeight="1">
      <c r="A25" s="141" t="s">
        <v>7</v>
      </c>
      <c r="B25" s="143" t="str">
        <f>IF(E25&lt;&gt;"",VLOOKUP(E25,nabídka!$G$2:$H$66,2,FALSE),"")</f>
        <v>kuře na paprice, těstoviny</v>
      </c>
      <c r="C25" s="144"/>
      <c r="D25" s="115" t="s">
        <v>251</v>
      </c>
      <c r="E25" s="111">
        <v>3</v>
      </c>
      <c r="F25" s="47" t="s">
        <v>28</v>
      </c>
    </row>
    <row r="26" spans="1:6" ht="21.75" customHeight="1" thickBot="1">
      <c r="A26" s="141"/>
      <c r="B26" s="138" t="str">
        <f>IF(E26&lt;&gt;"",VLOOKUP(E26,nabídka!$J$2:$K$66,2,FALSE),"")</f>
        <v>čaj černý rybíz</v>
      </c>
      <c r="C26" s="139"/>
      <c r="D26" s="116"/>
      <c r="E26" s="111">
        <v>3</v>
      </c>
      <c r="F26" s="47" t="s">
        <v>29</v>
      </c>
    </row>
    <row r="27" spans="1:6" ht="34.5" customHeight="1" thickBot="1">
      <c r="A27" s="109" t="s">
        <v>8</v>
      </c>
      <c r="B27" s="140">
        <f>VLOOKUP(E27,nabídka!$M$2:$N$66,2,FALSE)</f>
        <v>0</v>
      </c>
      <c r="C27" s="140"/>
      <c r="D27" s="116"/>
      <c r="E27" s="112">
        <v>3</v>
      </c>
      <c r="F27" s="110" t="s">
        <v>8</v>
      </c>
    </row>
    <row r="28" spans="1:6" ht="37.5" customHeight="1">
      <c r="A28" s="99" t="s">
        <v>4</v>
      </c>
      <c r="B28" s="145">
        <f>B4+4</f>
        <v>43504</v>
      </c>
      <c r="C28" s="145"/>
      <c r="D28" s="117"/>
      <c r="E28" s="94"/>
      <c r="F28" s="51"/>
    </row>
    <row r="29" spans="1:6" ht="21.75" customHeight="1">
      <c r="A29" s="107" t="s">
        <v>6</v>
      </c>
      <c r="B29" s="142" t="str">
        <f>IF(E29&lt;&gt;"",VLOOKUP(E29,nabídka!$A$2:$B$66,2,FALSE),"")</f>
        <v>rohlík s obilnou záparou, vaječná, pomazánka, ředkvičky, čaj</v>
      </c>
      <c r="C29" s="142"/>
      <c r="D29" s="113" t="s">
        <v>251</v>
      </c>
      <c r="E29" s="111">
        <v>5</v>
      </c>
      <c r="F29" s="49" t="s">
        <v>6</v>
      </c>
    </row>
    <row r="30" spans="1:6" ht="21.75" customHeight="1" thickBot="1">
      <c r="A30" s="108" t="s">
        <v>5</v>
      </c>
      <c r="B30" s="142" t="str">
        <f>IF(E30&lt;&gt;"",VLOOKUP(E30,nabídka!$D$2:$E$66,2,FALSE),"")</f>
        <v>zeleninová s vaječnou jíškou</v>
      </c>
      <c r="C30" s="142"/>
      <c r="D30" s="114" t="s">
        <v>257</v>
      </c>
      <c r="E30" s="111">
        <v>5</v>
      </c>
      <c r="F30" s="50" t="s">
        <v>5</v>
      </c>
    </row>
    <row r="31" spans="1:6" ht="21.75" customHeight="1">
      <c r="A31" s="141" t="s">
        <v>7</v>
      </c>
      <c r="B31" s="143" t="str">
        <f>IF(E31&lt;&gt;"",VLOOKUP(E31,nabídka!$G$2:$H$66,2,FALSE),"")</f>
        <v>cikánské hovězí kostky, dušená rýže s bulgurem</v>
      </c>
      <c r="C31" s="144"/>
      <c r="D31" s="115" t="s">
        <v>275</v>
      </c>
      <c r="E31" s="111">
        <v>5</v>
      </c>
      <c r="F31" s="47" t="s">
        <v>28</v>
      </c>
    </row>
    <row r="32" spans="1:6" ht="21.75" customHeight="1" thickBot="1">
      <c r="A32" s="141"/>
      <c r="B32" s="138" t="str">
        <f>IF(E32&lt;&gt;"",VLOOKUP(E32,nabídka!$J$2:$K$66,2,FALSE),"")</f>
        <v>pomeranč, džus</v>
      </c>
      <c r="C32" s="139"/>
      <c r="D32" s="116"/>
      <c r="E32" s="111">
        <v>5</v>
      </c>
      <c r="F32" s="47" t="s">
        <v>29</v>
      </c>
    </row>
    <row r="33" spans="1:6" ht="34.5" customHeight="1" thickBot="1">
      <c r="A33" s="109" t="s">
        <v>8</v>
      </c>
      <c r="B33" s="140">
        <f>VLOOKUP(E33,nabídka!$M$2:$N$66,2,FALSE)</f>
        <v>0</v>
      </c>
      <c r="C33" s="140"/>
      <c r="D33" s="116"/>
      <c r="E33" s="112">
        <v>5</v>
      </c>
      <c r="F33" s="110" t="s">
        <v>8</v>
      </c>
    </row>
    <row r="34" spans="1:3" ht="15.75">
      <c r="A34" s="102"/>
      <c r="B34" s="101"/>
      <c r="C34" s="103"/>
    </row>
    <row r="35" spans="1:3" ht="16.5">
      <c r="A35" s="104"/>
      <c r="B35" s="105" t="s">
        <v>10</v>
      </c>
      <c r="C35" s="106"/>
    </row>
    <row r="36" spans="1:3" ht="15">
      <c r="A36" s="45"/>
      <c r="B36" s="100"/>
      <c r="C36" s="103"/>
    </row>
    <row r="37" spans="1:3" ht="15">
      <c r="A37" s="43"/>
      <c r="B37" s="25"/>
      <c r="C37" s="85"/>
    </row>
    <row r="38" spans="1:3" ht="15">
      <c r="A38" s="46"/>
      <c r="B38" s="26"/>
      <c r="C38" s="92"/>
    </row>
    <row r="39" spans="1:3" ht="15">
      <c r="A39" s="46"/>
      <c r="B39" s="26"/>
      <c r="C39" s="92"/>
    </row>
    <row r="40" spans="1:3" ht="15">
      <c r="A40" s="43"/>
      <c r="B40" s="25"/>
      <c r="C40" s="85"/>
    </row>
    <row r="41" ht="15">
      <c r="C41" s="87"/>
    </row>
    <row r="42" ht="15">
      <c r="C42" s="87"/>
    </row>
    <row r="43" ht="15">
      <c r="C43" s="87"/>
    </row>
    <row r="44" ht="15">
      <c r="C44" s="87"/>
    </row>
    <row r="45" ht="15">
      <c r="C45" s="87"/>
    </row>
    <row r="46" ht="15">
      <c r="C46" s="87"/>
    </row>
    <row r="47" ht="15">
      <c r="C47" s="87"/>
    </row>
    <row r="48" ht="15">
      <c r="C48" s="87"/>
    </row>
    <row r="49" ht="15">
      <c r="C49" s="87"/>
    </row>
    <row r="50" ht="15">
      <c r="C50" s="87"/>
    </row>
    <row r="51" ht="15">
      <c r="C51" s="87"/>
    </row>
    <row r="52" ht="15">
      <c r="C52" s="87"/>
    </row>
    <row r="53" ht="15">
      <c r="C53" s="87"/>
    </row>
    <row r="54" ht="15">
      <c r="C54" s="87"/>
    </row>
    <row r="55" ht="15">
      <c r="C55" s="87"/>
    </row>
    <row r="56" ht="15">
      <c r="C56" s="87"/>
    </row>
    <row r="57" ht="15">
      <c r="C57" s="87"/>
    </row>
    <row r="58" ht="15">
      <c r="C58" s="87"/>
    </row>
    <row r="59" ht="15">
      <c r="C59" s="87"/>
    </row>
    <row r="60" ht="15">
      <c r="C60" s="87"/>
    </row>
    <row r="61" ht="15">
      <c r="C61" s="87"/>
    </row>
    <row r="62" ht="15">
      <c r="C62" s="87"/>
    </row>
    <row r="63" ht="15">
      <c r="C63" s="87"/>
    </row>
    <row r="64" ht="15">
      <c r="C64" s="87"/>
    </row>
    <row r="65" ht="15">
      <c r="C65" s="87"/>
    </row>
    <row r="66" ht="15">
      <c r="C66" s="87"/>
    </row>
    <row r="67" ht="15">
      <c r="C67" s="87"/>
    </row>
    <row r="68" ht="15">
      <c r="C68" s="87"/>
    </row>
    <row r="69" ht="15">
      <c r="C69" s="87"/>
    </row>
    <row r="70" ht="15">
      <c r="C70" s="87"/>
    </row>
  </sheetData>
  <sheetProtection password="CB51" sheet="1" objects="1" scenarios="1" selectLockedCells="1"/>
  <mergeCells count="35">
    <mergeCell ref="B4:C4"/>
    <mergeCell ref="B10:C10"/>
    <mergeCell ref="B11:C11"/>
    <mergeCell ref="B12:C12"/>
    <mergeCell ref="B15:C15"/>
    <mergeCell ref="B24:C24"/>
    <mergeCell ref="B18:C18"/>
    <mergeCell ref="B19:C19"/>
    <mergeCell ref="B20:C20"/>
    <mergeCell ref="B21:C21"/>
    <mergeCell ref="A7:A8"/>
    <mergeCell ref="B5:C5"/>
    <mergeCell ref="B6:C6"/>
    <mergeCell ref="B7:C7"/>
    <mergeCell ref="B8:C8"/>
    <mergeCell ref="B17:C17"/>
    <mergeCell ref="B9:C9"/>
    <mergeCell ref="A13:A14"/>
    <mergeCell ref="A19:A20"/>
    <mergeCell ref="B28:C28"/>
    <mergeCell ref="B22:C22"/>
    <mergeCell ref="B16:C16"/>
    <mergeCell ref="B13:C13"/>
    <mergeCell ref="B14:C14"/>
    <mergeCell ref="B23:C23"/>
    <mergeCell ref="B32:C32"/>
    <mergeCell ref="B33:C33"/>
    <mergeCell ref="A25:A26"/>
    <mergeCell ref="A31:A32"/>
    <mergeCell ref="B27:C27"/>
    <mergeCell ref="B29:C29"/>
    <mergeCell ref="B30:C30"/>
    <mergeCell ref="B31:C31"/>
    <mergeCell ref="B25:C25"/>
    <mergeCell ref="B26:C26"/>
  </mergeCells>
  <printOptions/>
  <pageMargins left="0.44" right="0.45" top="0.77" bottom="0.7874015748031497" header="0.5118110236220472" footer="0.5118110236220472"/>
  <pageSetup fitToHeight="1" fitToWidth="1" horizontalDpi="300" verticalDpi="300" orientation="portrait" paperSize="9" scale="75" r:id="rId2"/>
  <headerFooter alignWithMargins="0">
    <oddHeader>&amp;C&amp;20
&amp;G</oddHeader>
    <oddFooter>&amp;L&amp;14                          Změna jídelníčku vyhrazena.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showGridLines="0" showZeros="0" zoomScale="85" zoomScaleNormal="85" zoomScalePageLayoutView="0" workbookViewId="0" topLeftCell="A1">
      <selection activeCell="A37" sqref="A37:A38"/>
    </sheetView>
  </sheetViews>
  <sheetFormatPr defaultColWidth="9.00390625" defaultRowHeight="12.75"/>
  <cols>
    <col min="1" max="1" width="12.28125" style="4" customWidth="1"/>
    <col min="2" max="2" width="9.7109375" style="20" customWidth="1"/>
    <col min="3" max="3" width="71.00390625" style="27" customWidth="1"/>
    <col min="4" max="4" width="1.28515625" style="7" customWidth="1"/>
    <col min="5" max="5" width="1.8515625" style="7" customWidth="1"/>
    <col min="6" max="16384" width="9.00390625" style="7" customWidth="1"/>
  </cols>
  <sheetData>
    <row r="1" spans="2:3" ht="26.25">
      <c r="B1" s="5" t="str">
        <f>SVAČINKY!B2</f>
        <v>od</v>
      </c>
      <c r="C1" s="37">
        <f>SVAČINKY!C2</f>
        <v>43500</v>
      </c>
    </row>
    <row r="2" ht="17.25" customHeight="1">
      <c r="B2" s="8"/>
    </row>
    <row r="3" spans="1:3" ht="22.5">
      <c r="A3" s="4" t="str">
        <f>SVAČINKY!A4</f>
        <v>PONDĚLÍ</v>
      </c>
      <c r="B3" s="10" t="str">
        <f>SVAČINKY!A6</f>
        <v>polévka</v>
      </c>
      <c r="C3" s="32" t="str">
        <f>SVAČINKY!B6</f>
        <v>rajská s těstovinou</v>
      </c>
    </row>
    <row r="4" spans="1:3" ht="22.5">
      <c r="A4" s="12">
        <f>SVAČINKY!B4</f>
        <v>43500</v>
      </c>
      <c r="B4" s="148" t="str">
        <f>SVAČINKY!A7</f>
        <v>oběd</v>
      </c>
      <c r="C4" s="33" t="str">
        <f>SVAČINKY!B7</f>
        <v>dijonský vepřový plátek, bramborová kaše</v>
      </c>
    </row>
    <row r="5" spans="2:3" ht="22.5">
      <c r="B5" s="149">
        <f>SVAČINKY!A8</f>
        <v>0</v>
      </c>
      <c r="C5" s="34" t="str">
        <f>SVAČINKY!B8</f>
        <v>zelenina v páře, bezinkový sirup</v>
      </c>
    </row>
    <row r="6" spans="2:3" ht="13.5" customHeight="1">
      <c r="B6" s="13"/>
      <c r="C6" s="35"/>
    </row>
    <row r="7" spans="2:3" ht="13.5" customHeight="1">
      <c r="B7" s="8"/>
      <c r="C7" s="36"/>
    </row>
    <row r="8" spans="2:3" ht="12.75" customHeight="1">
      <c r="B8" s="8"/>
      <c r="C8" s="32"/>
    </row>
    <row r="9" spans="1:3" ht="22.5">
      <c r="A9" s="4" t="str">
        <f>SVAČINKY!A10</f>
        <v>ÚTERÝ</v>
      </c>
      <c r="B9" s="10" t="str">
        <f>SVAČINKY!A12</f>
        <v>polévka</v>
      </c>
      <c r="C9" s="32" t="str">
        <f>SVAČINKY!B12</f>
        <v>šumavská kyselica</v>
      </c>
    </row>
    <row r="10" spans="1:3" ht="22.5">
      <c r="A10" s="12">
        <f>SVAČINKY!B10</f>
        <v>43501</v>
      </c>
      <c r="B10" s="148" t="str">
        <f>SVAČINKY!A13</f>
        <v>oběd</v>
      </c>
      <c r="C10" s="33" t="str">
        <f>SVAČINKY!B13</f>
        <v>nudlový nákyp s tvarohem</v>
      </c>
    </row>
    <row r="11" spans="2:3" ht="22.5">
      <c r="B11" s="149">
        <f>SVAČINKY!A14</f>
        <v>0</v>
      </c>
      <c r="C11" s="34" t="str">
        <f>SVAČINKY!B14</f>
        <v>ovocný kompot, čaj se skořicí</v>
      </c>
    </row>
    <row r="12" spans="2:3" ht="13.5" customHeight="1">
      <c r="B12" s="13"/>
      <c r="C12" s="35"/>
    </row>
    <row r="13" spans="2:3" ht="13.5" customHeight="1">
      <c r="B13" s="8"/>
      <c r="C13" s="36"/>
    </row>
    <row r="14" spans="2:3" ht="12.75" customHeight="1">
      <c r="B14" s="8"/>
      <c r="C14" s="32"/>
    </row>
    <row r="15" spans="1:3" ht="22.5">
      <c r="A15" s="4" t="str">
        <f>SVAČINKY!A16</f>
        <v>STŘEDA</v>
      </c>
      <c r="B15" s="10" t="str">
        <f>SVAČINKY!A18</f>
        <v>polévka</v>
      </c>
      <c r="C15" s="32" t="str">
        <f>SVAČINKY!B18</f>
        <v>brokolicová s mrkví krémová</v>
      </c>
    </row>
    <row r="16" spans="1:3" ht="22.5">
      <c r="A16" s="12">
        <f>SVAČINKY!B16</f>
        <v>43502</v>
      </c>
      <c r="B16" s="148" t="str">
        <f>SVAČINKY!A19</f>
        <v>oběd</v>
      </c>
      <c r="C16" s="33" t="str">
        <f>SVAČINKY!B19</f>
        <v>sekaná pečeně, vařené brambory m.m.</v>
      </c>
    </row>
    <row r="17" spans="2:3" ht="22.5">
      <c r="B17" s="149">
        <f>SVAČINKY!A20</f>
        <v>0</v>
      </c>
      <c r="C17" s="34" t="str">
        <f>SVAČINKY!B20</f>
        <v>ledový salát, čaj s medem</v>
      </c>
    </row>
    <row r="18" spans="2:3" ht="13.5" customHeight="1">
      <c r="B18" s="13"/>
      <c r="C18" s="35"/>
    </row>
    <row r="19" spans="2:3" ht="13.5" customHeight="1">
      <c r="B19" s="8"/>
      <c r="C19" s="36"/>
    </row>
    <row r="20" spans="2:3" ht="17.25" customHeight="1">
      <c r="B20" s="8"/>
      <c r="C20" s="32"/>
    </row>
    <row r="21" spans="1:3" ht="22.5">
      <c r="A21" s="4" t="str">
        <f>SVAČINKY!A22</f>
        <v>ČTVRTEK</v>
      </c>
      <c r="B21" s="10" t="str">
        <f>SVAČINKY!A24</f>
        <v>polévka</v>
      </c>
      <c r="C21" s="32" t="str">
        <f>SVAČINKY!B24</f>
        <v>bramborová s pórkem</v>
      </c>
    </row>
    <row r="22" spans="1:3" ht="22.5">
      <c r="A22" s="12">
        <f>SVAČINKY!B22</f>
        <v>43503</v>
      </c>
      <c r="B22" s="148" t="str">
        <f>SVAČINKY!A25</f>
        <v>oběd</v>
      </c>
      <c r="C22" s="33" t="str">
        <f>SVAČINKY!B25</f>
        <v>kuře na paprice, těstoviny</v>
      </c>
    </row>
    <row r="23" spans="2:3" ht="22.5">
      <c r="B23" s="149">
        <f>SVAČINKY!A26</f>
        <v>0</v>
      </c>
      <c r="C23" s="34" t="str">
        <f>SVAČINKY!B26</f>
        <v>čaj černý rybíz</v>
      </c>
    </row>
    <row r="24" spans="2:3" ht="13.5" customHeight="1">
      <c r="B24" s="13"/>
      <c r="C24" s="35"/>
    </row>
    <row r="25" spans="2:3" ht="13.5" customHeight="1">
      <c r="B25" s="8"/>
      <c r="C25" s="32"/>
    </row>
    <row r="26" spans="2:3" ht="12.75" customHeight="1">
      <c r="B26" s="8"/>
      <c r="C26" s="32"/>
    </row>
    <row r="27" spans="1:3" ht="22.5">
      <c r="A27" s="4" t="str">
        <f>SVAČINKY!A28</f>
        <v>PÁTEK</v>
      </c>
      <c r="B27" s="10" t="str">
        <f>SVAČINKY!A30</f>
        <v>polévka</v>
      </c>
      <c r="C27" s="32" t="str">
        <f>SVAČINKY!B30</f>
        <v>zeleninová s vaječnou jíškou</v>
      </c>
    </row>
    <row r="28" spans="1:3" ht="45">
      <c r="A28" s="12">
        <f>SVAČINKY!B28</f>
        <v>43504</v>
      </c>
      <c r="B28" s="148" t="str">
        <f>SVAČINKY!A31</f>
        <v>oběd</v>
      </c>
      <c r="C28" s="33" t="str">
        <f>SVAČINKY!B31</f>
        <v>cikánské hovězí kostky, dušená rýže s bulgurem</v>
      </c>
    </row>
    <row r="29" spans="2:3" ht="22.5">
      <c r="B29" s="149">
        <f>SVAČINKY!A32</f>
        <v>0</v>
      </c>
      <c r="C29" s="34" t="str">
        <f>SVAČINKY!B32</f>
        <v>pomeranč, džus</v>
      </c>
    </row>
    <row r="30" spans="2:3" ht="8.25" customHeight="1">
      <c r="B30" s="13"/>
      <c r="C30" s="28"/>
    </row>
    <row r="31" spans="1:3" ht="20.25">
      <c r="A31" s="19"/>
      <c r="B31" s="31" t="str">
        <f>SVAČINKY!B35</f>
        <v>DOBROU CHUŤ přeje kolektiv školní jídelny.</v>
      </c>
      <c r="C31" s="29"/>
    </row>
    <row r="32" ht="7.5" customHeight="1"/>
    <row r="33" spans="2:3" ht="16.5">
      <c r="B33" s="22">
        <f>SVAČINKY!B38</f>
        <v>0</v>
      </c>
      <c r="C33" s="30"/>
    </row>
    <row r="34" spans="2:3" ht="16.5">
      <c r="B34" s="22">
        <f>SVAČINKY!B39</f>
        <v>0</v>
      </c>
      <c r="C34" s="30"/>
    </row>
    <row r="35" ht="20.25"/>
    <row r="36" ht="27" customHeight="1"/>
    <row r="37" ht="18.75" customHeight="1">
      <c r="A37" s="38"/>
    </row>
    <row r="38" ht="18.75" customHeight="1">
      <c r="A38" s="38"/>
    </row>
  </sheetData>
  <sheetProtection selectLockedCells="1"/>
  <mergeCells count="5">
    <mergeCell ref="B28:B29"/>
    <mergeCell ref="B4:B5"/>
    <mergeCell ref="B10:B11"/>
    <mergeCell ref="B16:B17"/>
    <mergeCell ref="B22:B23"/>
  </mergeCells>
  <printOptions/>
  <pageMargins left="0.6299212598425197" right="0.35433070866141736" top="1.1" bottom="0.7874015748031497" header="0.5118110236220472" footer="0.3937007874015748"/>
  <pageSetup horizontalDpi="300" verticalDpi="300" orientation="portrait" paperSize="9" r:id="rId3"/>
  <headerFooter alignWithMargins="0">
    <oddHeader xml:space="preserve">&amp;L         &amp;G&amp;C&amp;20Jídelní lístek ZŠ  </oddHeader>
    <oddFooter>&amp;L&amp;14                          Změna jídelníčku vyhrazena.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showGridLines="0" showZeros="0" zoomScalePageLayoutView="0" workbookViewId="0" topLeftCell="A1">
      <selection activeCell="A36" sqref="A36:A37"/>
    </sheetView>
  </sheetViews>
  <sheetFormatPr defaultColWidth="9.00390625" defaultRowHeight="12.75"/>
  <cols>
    <col min="1" max="1" width="13.140625" style="4" customWidth="1"/>
    <col min="2" max="2" width="9.140625" style="20" customWidth="1"/>
    <col min="3" max="3" width="62.7109375" style="9" customWidth="1"/>
    <col min="4" max="4" width="1.7109375" style="7" customWidth="1"/>
    <col min="5" max="16384" width="9.00390625" style="7" customWidth="1"/>
  </cols>
  <sheetData>
    <row r="1" spans="2:3" ht="23.25">
      <c r="B1" s="5" t="str">
        <f>SVAČINKY!B2</f>
        <v>od</v>
      </c>
      <c r="C1" s="6">
        <f>SVAČINKY!C2</f>
        <v>43500</v>
      </c>
    </row>
    <row r="2" ht="28.5" customHeight="1">
      <c r="B2" s="8"/>
    </row>
    <row r="3" spans="1:3" ht="18.75">
      <c r="A3" s="4" t="str">
        <f>SVAČINKY!A4</f>
        <v>PONDĚLÍ</v>
      </c>
      <c r="B3" s="10" t="str">
        <f>SVAČINKY!A5</f>
        <v>přesníd.</v>
      </c>
      <c r="C3" s="1" t="s">
        <v>12</v>
      </c>
    </row>
    <row r="4" spans="1:3" ht="18.75">
      <c r="A4" s="12">
        <f>SVAČINKY!B4</f>
        <v>43500</v>
      </c>
      <c r="B4" s="148" t="s">
        <v>7</v>
      </c>
      <c r="C4" s="2" t="s">
        <v>15</v>
      </c>
    </row>
    <row r="5" spans="2:3" ht="18.75">
      <c r="B5" s="149"/>
      <c r="C5" s="3" t="s">
        <v>14</v>
      </c>
    </row>
    <row r="6" spans="2:3" ht="18.75">
      <c r="B6" s="13"/>
      <c r="C6" s="14"/>
    </row>
    <row r="7" ht="16.5">
      <c r="B7" s="8"/>
    </row>
    <row r="8" spans="2:3" ht="28.5" customHeight="1">
      <c r="B8" s="8"/>
      <c r="C8" s="11"/>
    </row>
    <row r="9" spans="1:3" ht="18.75">
      <c r="A9" s="4" t="str">
        <f>SVAČINKY!A10</f>
        <v>ÚTERÝ</v>
      </c>
      <c r="B9" s="10" t="s">
        <v>5</v>
      </c>
      <c r="C9" s="1" t="str">
        <f>ZŠ!C9</f>
        <v>šumavská kyselica</v>
      </c>
    </row>
    <row r="10" spans="1:3" ht="18.75">
      <c r="A10" s="12">
        <f>SVAČINKY!B10</f>
        <v>43501</v>
      </c>
      <c r="B10" s="148" t="s">
        <v>7</v>
      </c>
      <c r="C10" s="2" t="s">
        <v>16</v>
      </c>
    </row>
    <row r="11" spans="2:3" ht="18.75">
      <c r="B11" s="149"/>
      <c r="C11" s="3" t="s">
        <v>17</v>
      </c>
    </row>
    <row r="12" spans="2:3" ht="18.75">
      <c r="B12" s="13"/>
      <c r="C12" s="14"/>
    </row>
    <row r="13" ht="16.5">
      <c r="B13" s="8"/>
    </row>
    <row r="14" spans="2:3" ht="28.5" customHeight="1">
      <c r="B14" s="8"/>
      <c r="C14" s="11"/>
    </row>
    <row r="15" spans="1:3" ht="18.75">
      <c r="A15" s="4" t="str">
        <f>SVAČINKY!A16</f>
        <v>STŘEDA</v>
      </c>
      <c r="B15" s="10" t="s">
        <v>5</v>
      </c>
      <c r="C15" s="1" t="s">
        <v>18</v>
      </c>
    </row>
    <row r="16" spans="1:3" ht="18.75">
      <c r="A16" s="12">
        <f>SVAČINKY!B16</f>
        <v>43502</v>
      </c>
      <c r="B16" s="148" t="s">
        <v>7</v>
      </c>
      <c r="C16" s="2" t="s">
        <v>24</v>
      </c>
    </row>
    <row r="17" spans="2:3" ht="18.75">
      <c r="B17" s="149"/>
      <c r="C17" s="3" t="s">
        <v>19</v>
      </c>
    </row>
    <row r="18" spans="2:3" ht="18.75">
      <c r="B18" s="13"/>
      <c r="C18" s="14"/>
    </row>
    <row r="19" ht="16.5">
      <c r="B19" s="8"/>
    </row>
    <row r="20" spans="2:3" ht="28.5" customHeight="1">
      <c r="B20" s="8"/>
      <c r="C20" s="11"/>
    </row>
    <row r="21" spans="1:3" ht="18.75">
      <c r="A21" s="4" t="str">
        <f>SVAČINKY!A22</f>
        <v>ČTVRTEK</v>
      </c>
      <c r="B21" s="10" t="s">
        <v>5</v>
      </c>
      <c r="C21" s="1" t="s">
        <v>13</v>
      </c>
    </row>
    <row r="22" spans="1:3" ht="18.75">
      <c r="A22" s="12">
        <f>SVAČINKY!B22</f>
        <v>43503</v>
      </c>
      <c r="B22" s="148" t="s">
        <v>7</v>
      </c>
      <c r="C22" s="2" t="s">
        <v>20</v>
      </c>
    </row>
    <row r="23" spans="2:3" ht="18.75">
      <c r="B23" s="149"/>
      <c r="C23" s="3" t="s">
        <v>11</v>
      </c>
    </row>
    <row r="24" spans="2:3" ht="18.75">
      <c r="B24" s="13"/>
      <c r="C24" s="14"/>
    </row>
    <row r="25" spans="2:3" ht="18.75">
      <c r="B25" s="8"/>
      <c r="C25" s="11"/>
    </row>
    <row r="26" spans="2:3" ht="28.5" customHeight="1">
      <c r="B26" s="8"/>
      <c r="C26" s="11"/>
    </row>
    <row r="27" spans="1:3" ht="18.75">
      <c r="A27" s="4" t="str">
        <f>SVAČINKY!A28</f>
        <v>PÁTEK</v>
      </c>
      <c r="B27" s="10" t="s">
        <v>5</v>
      </c>
      <c r="C27" s="1" t="s">
        <v>21</v>
      </c>
    </row>
    <row r="28" spans="1:3" ht="18.75">
      <c r="A28" s="12">
        <f>SVAČINKY!B28</f>
        <v>43504</v>
      </c>
      <c r="B28" s="148" t="s">
        <v>7</v>
      </c>
      <c r="C28" s="2" t="s">
        <v>22</v>
      </c>
    </row>
    <row r="29" spans="2:3" ht="18.75">
      <c r="B29" s="149"/>
      <c r="C29" s="3" t="s">
        <v>23</v>
      </c>
    </row>
    <row r="30" spans="2:3" ht="18.75">
      <c r="B30" s="13"/>
      <c r="C30" s="14"/>
    </row>
    <row r="31" spans="2:3" ht="9.75" customHeight="1">
      <c r="B31" s="15"/>
      <c r="C31" s="16"/>
    </row>
    <row r="32" ht="16.5">
      <c r="B32" s="8"/>
    </row>
    <row r="33" spans="1:2" ht="16.5">
      <c r="A33" s="17"/>
      <c r="B33" s="18" t="str">
        <f>ZŠ!B31</f>
        <v>DOBROU CHUŤ přeje kolektiv školní jídelny.</v>
      </c>
    </row>
    <row r="34" ht="16.5">
      <c r="A34" s="19"/>
    </row>
    <row r="36" spans="1:2" ht="14.25">
      <c r="A36" s="38"/>
      <c r="B36" s="21"/>
    </row>
    <row r="37" spans="1:2" ht="14.25">
      <c r="A37" s="38"/>
      <c r="B37" s="21"/>
    </row>
    <row r="40" ht="16.5" hidden="1"/>
  </sheetData>
  <sheetProtection selectLockedCells="1"/>
  <mergeCells count="5">
    <mergeCell ref="B28:B29"/>
    <mergeCell ref="B4:B5"/>
    <mergeCell ref="B10:B11"/>
    <mergeCell ref="B16:B17"/>
    <mergeCell ref="B22:B2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&amp;L                          &amp;G&amp;C&amp;26Jídelníček
</oddHeader>
    <oddFooter>&amp;L&amp;14Změna jídelníčku vyhrazena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60"/>
  <sheetViews>
    <sheetView showGridLines="0" tabSelected="1" zoomScale="55" zoomScaleNormal="55" zoomScalePageLayoutView="0" workbookViewId="0" topLeftCell="A1">
      <selection activeCell="D9" sqref="D9"/>
    </sheetView>
  </sheetViews>
  <sheetFormatPr defaultColWidth="9.00390625" defaultRowHeight="12.75"/>
  <cols>
    <col min="1" max="1" width="1.1484375" style="74" customWidth="1"/>
    <col min="2" max="2" width="15.140625" style="81" customWidth="1"/>
    <col min="3" max="3" width="86.00390625" style="84" customWidth="1"/>
    <col min="4" max="4" width="10.421875" style="95" customWidth="1"/>
    <col min="5" max="5" width="4.28125" style="77" customWidth="1"/>
    <col min="6" max="6" width="9.00390625" style="48" customWidth="1"/>
    <col min="7" max="16384" width="9.00390625" style="76" customWidth="1"/>
  </cols>
  <sheetData>
    <row r="1" ht="35.25">
      <c r="C1" s="127" t="s">
        <v>230</v>
      </c>
    </row>
    <row r="3" spans="2:3" ht="42.75" customHeight="1">
      <c r="B3" s="126" t="s">
        <v>9</v>
      </c>
      <c r="C3" s="125">
        <v>43500</v>
      </c>
    </row>
    <row r="4" spans="1:4" ht="51.75" customHeight="1">
      <c r="A4" s="79"/>
      <c r="B4" s="124" t="s">
        <v>0</v>
      </c>
      <c r="C4" s="121">
        <f>C3</f>
        <v>43500</v>
      </c>
      <c r="D4" s="136" t="s">
        <v>248</v>
      </c>
    </row>
    <row r="5" spans="2:6" ht="33.75" customHeight="1">
      <c r="B5" s="123" t="s">
        <v>228</v>
      </c>
      <c r="C5" s="96" t="str">
        <f>IF(E5&lt;&gt;"",VLOOKUP(E5,nabídka!$D$2:$E$66,2,FALSE),"")</f>
        <v>rajská s těstovinou</v>
      </c>
      <c r="D5" s="119" t="s">
        <v>250</v>
      </c>
      <c r="E5" s="93">
        <v>1</v>
      </c>
      <c r="F5" s="50" t="s">
        <v>5</v>
      </c>
    </row>
    <row r="6" spans="2:6" ht="33.75" customHeight="1">
      <c r="B6" s="150" t="s">
        <v>229</v>
      </c>
      <c r="C6" s="97" t="str">
        <f>IF(E6&lt;&gt;"",VLOOKUP(E6,nabídka!$G$2:$H$66,2,FALSE),"")</f>
        <v>dijonský vepřový plátek, bramborová kaše</v>
      </c>
      <c r="D6" s="119" t="s">
        <v>251</v>
      </c>
      <c r="E6" s="93">
        <v>1</v>
      </c>
      <c r="F6" s="47" t="s">
        <v>28</v>
      </c>
    </row>
    <row r="7" spans="1:6" ht="33.75" customHeight="1" thickBot="1">
      <c r="A7" s="43"/>
      <c r="B7" s="151"/>
      <c r="C7" s="128" t="str">
        <f>IF(E7&lt;&gt;"",VLOOKUP(E7,nabídka!$J$2:$K$66,2,FALSE),"")</f>
        <v>zelenina v páře, bezinkový sirup</v>
      </c>
      <c r="D7" s="129"/>
      <c r="E7" s="93">
        <v>1</v>
      </c>
      <c r="F7" s="72" t="s">
        <v>29</v>
      </c>
    </row>
    <row r="8" spans="1:6" ht="51.75" customHeight="1">
      <c r="A8" s="43"/>
      <c r="B8" s="124" t="s">
        <v>1</v>
      </c>
      <c r="C8" s="121">
        <f>C4+1</f>
        <v>43501</v>
      </c>
      <c r="D8" s="120"/>
      <c r="E8" s="94"/>
      <c r="F8" s="51"/>
    </row>
    <row r="9" spans="2:6" ht="33.75" customHeight="1">
      <c r="B9" s="123" t="s">
        <v>228</v>
      </c>
      <c r="C9" s="96" t="str">
        <f>IF(E9&lt;&gt;"",VLOOKUP(E9,nabídka!$D$2:$E$66,2,FALSE),"")</f>
        <v>šumavská kyselica</v>
      </c>
      <c r="D9" s="119" t="s">
        <v>274</v>
      </c>
      <c r="E9" s="93">
        <v>2</v>
      </c>
      <c r="F9" s="50" t="s">
        <v>5</v>
      </c>
    </row>
    <row r="10" spans="2:6" ht="33.75" customHeight="1">
      <c r="B10" s="150" t="s">
        <v>229</v>
      </c>
      <c r="C10" s="97" t="str">
        <f>IF(E10&lt;&gt;"",VLOOKUP(E10,nabídka!$G$2:$H$66,2,FALSE),"")</f>
        <v>nudlový nákyp s tvarohem</v>
      </c>
      <c r="D10" s="119" t="s">
        <v>251</v>
      </c>
      <c r="E10" s="93">
        <v>2</v>
      </c>
      <c r="F10" s="47" t="s">
        <v>28</v>
      </c>
    </row>
    <row r="11" spans="1:6" ht="33.75" customHeight="1" thickBot="1">
      <c r="A11" s="7"/>
      <c r="B11" s="151"/>
      <c r="C11" s="128" t="str">
        <f>IF(E11&lt;&gt;"",VLOOKUP(E11,nabídka!$J$2:$K$66,2,FALSE),"")</f>
        <v>ovocný kompot, čaj se skořicí</v>
      </c>
      <c r="D11" s="129"/>
      <c r="E11" s="93">
        <v>2</v>
      </c>
      <c r="F11" s="72" t="s">
        <v>29</v>
      </c>
    </row>
    <row r="12" spans="1:6" ht="33.75" customHeight="1">
      <c r="A12" s="43"/>
      <c r="B12" s="124" t="s">
        <v>2</v>
      </c>
      <c r="C12" s="121">
        <f>C4+2</f>
        <v>43502</v>
      </c>
      <c r="D12" s="120"/>
      <c r="E12" s="94"/>
      <c r="F12" s="51"/>
    </row>
    <row r="13" spans="2:6" ht="33.75" customHeight="1">
      <c r="B13" s="122" t="s">
        <v>228</v>
      </c>
      <c r="C13" s="96" t="str">
        <f>IF(E13&lt;&gt;"",VLOOKUP(E13,nabídka!$D$2:$E$66,2,FALSE),"")</f>
        <v>bramborová s pórkem</v>
      </c>
      <c r="D13" s="119" t="s">
        <v>254</v>
      </c>
      <c r="E13" s="93">
        <v>3</v>
      </c>
      <c r="F13" s="50" t="s">
        <v>5</v>
      </c>
    </row>
    <row r="14" spans="2:6" ht="33.75" customHeight="1">
      <c r="B14" s="152" t="s">
        <v>229</v>
      </c>
      <c r="C14" s="97" t="str">
        <f>IF(E14&lt;&gt;"",VLOOKUP(E14,nabídka!$G$2:$H$66,2,FALSE),"")</f>
        <v>kuře na paprice, těstoviny</v>
      </c>
      <c r="D14" s="119" t="s">
        <v>252</v>
      </c>
      <c r="E14" s="93">
        <v>3</v>
      </c>
      <c r="F14" s="47" t="s">
        <v>28</v>
      </c>
    </row>
    <row r="15" spans="1:6" ht="33.75" customHeight="1" thickBot="1">
      <c r="A15" s="7"/>
      <c r="B15" s="153"/>
      <c r="C15" s="128" t="str">
        <f>IF(E15&lt;&gt;"",VLOOKUP(E15,nabídka!$J$2:$K$66,2,FALSE),"")</f>
        <v>čaj černý rybíz</v>
      </c>
      <c r="D15" s="129"/>
      <c r="E15" s="93">
        <v>3</v>
      </c>
      <c r="F15" s="72" t="s">
        <v>29</v>
      </c>
    </row>
    <row r="16" spans="1:6" ht="51.75" customHeight="1">
      <c r="A16" s="43"/>
      <c r="B16" s="124" t="s">
        <v>3</v>
      </c>
      <c r="C16" s="121">
        <f>C4+3</f>
        <v>43503</v>
      </c>
      <c r="D16" s="120"/>
      <c r="E16" s="94"/>
      <c r="F16" s="51"/>
    </row>
    <row r="17" spans="2:6" ht="33.75" customHeight="1">
      <c r="B17" s="123" t="s">
        <v>228</v>
      </c>
      <c r="C17" s="96" t="str">
        <f>IF(E17&lt;&gt;"",VLOOKUP(E17,nabídka!$D$2:$E$66,2,FALSE),"")</f>
        <v>brokolicová s mrkví krémová</v>
      </c>
      <c r="D17" s="119" t="s">
        <v>252</v>
      </c>
      <c r="E17" s="93">
        <v>4</v>
      </c>
      <c r="F17" s="50" t="s">
        <v>5</v>
      </c>
    </row>
    <row r="18" spans="2:6" ht="33.75" customHeight="1">
      <c r="B18" s="150" t="s">
        <v>229</v>
      </c>
      <c r="C18" s="97" t="str">
        <f>IF(E18&lt;&gt;"",VLOOKUP(E18,nabídka!$G$2:$H$66,2,FALSE),"")</f>
        <v>sekaná pečeně, vařené brambory m.m.</v>
      </c>
      <c r="D18" s="119" t="s">
        <v>251</v>
      </c>
      <c r="E18" s="93">
        <v>4</v>
      </c>
      <c r="F18" s="47" t="s">
        <v>28</v>
      </c>
    </row>
    <row r="19" spans="1:6" ht="33.75" customHeight="1" thickBot="1">
      <c r="A19" s="7"/>
      <c r="B19" s="151"/>
      <c r="C19" s="128" t="str">
        <f>IF(E19&lt;&gt;"",VLOOKUP(E19,nabídka!$J$2:$K$66,2,FALSE),"")</f>
        <v>ledový salát, čaj s medem</v>
      </c>
      <c r="D19" s="129"/>
      <c r="E19" s="93">
        <v>4</v>
      </c>
      <c r="F19" s="47" t="s">
        <v>29</v>
      </c>
    </row>
    <row r="20" spans="1:6" ht="51.75" customHeight="1">
      <c r="A20" s="43"/>
      <c r="B20" s="124" t="s">
        <v>4</v>
      </c>
      <c r="C20" s="121">
        <f>C4+4</f>
        <v>43504</v>
      </c>
      <c r="D20" s="120"/>
      <c r="E20" s="94"/>
      <c r="F20" s="51"/>
    </row>
    <row r="21" spans="2:6" ht="33.75" customHeight="1">
      <c r="B21" s="123" t="s">
        <v>228</v>
      </c>
      <c r="C21" s="96" t="str">
        <f>IF(E21&lt;&gt;"",VLOOKUP(E21,nabídka!$D$2:$E$66,2,FALSE),"")</f>
        <v>zeleninová s vaječnou jíškou</v>
      </c>
      <c r="D21" s="119" t="s">
        <v>276</v>
      </c>
      <c r="E21" s="93">
        <v>5</v>
      </c>
      <c r="F21" s="50" t="s">
        <v>5</v>
      </c>
    </row>
    <row r="22" spans="2:6" ht="33.75" customHeight="1">
      <c r="B22" s="150" t="s">
        <v>229</v>
      </c>
      <c r="C22" s="97" t="str">
        <f>IF(E22&lt;&gt;"",VLOOKUP(E22,nabídka!$G$2:$H$66,2,FALSE),"")</f>
        <v>cikánské hovězí kostky, dušená rýže s bulgurem</v>
      </c>
      <c r="D22" s="119" t="s">
        <v>275</v>
      </c>
      <c r="E22" s="93">
        <v>5</v>
      </c>
      <c r="F22" s="47" t="s">
        <v>28</v>
      </c>
    </row>
    <row r="23" spans="1:6" ht="33.75" customHeight="1" thickBot="1">
      <c r="A23" s="7"/>
      <c r="B23" s="151"/>
      <c r="C23" s="128" t="str">
        <f>IF(E23&lt;&gt;"",VLOOKUP(E23,nabídka!$J$2:$K$66,2,FALSE),"")</f>
        <v>pomeranč, džus</v>
      </c>
      <c r="D23" s="129"/>
      <c r="E23" s="93">
        <v>5</v>
      </c>
      <c r="F23" s="72" t="s">
        <v>29</v>
      </c>
    </row>
    <row r="24" spans="1:3" ht="30.75" customHeight="1">
      <c r="A24" s="43"/>
      <c r="B24" s="23"/>
      <c r="C24" s="85"/>
    </row>
    <row r="25" spans="1:3" ht="48" customHeight="1">
      <c r="A25" s="45"/>
      <c r="B25" s="24" t="s">
        <v>10</v>
      </c>
      <c r="C25" s="86"/>
    </row>
    <row r="26" spans="1:3" ht="30.75" customHeight="1">
      <c r="A26" s="44"/>
      <c r="B26" s="73" t="s">
        <v>247</v>
      </c>
      <c r="C26" s="85"/>
    </row>
    <row r="27" spans="1:3" ht="15.75">
      <c r="A27" s="80"/>
      <c r="C27" s="87"/>
    </row>
    <row r="28" spans="2:3" ht="15">
      <c r="B28" s="83"/>
      <c r="C28" s="88"/>
    </row>
    <row r="29" spans="2:3" ht="15">
      <c r="B29" s="83"/>
      <c r="C29" s="88"/>
    </row>
    <row r="30" spans="1:3" ht="15">
      <c r="A30" s="82"/>
      <c r="C30" s="87"/>
    </row>
    <row r="31" spans="1:3" ht="15">
      <c r="A31" s="82"/>
      <c r="C31" s="87"/>
    </row>
    <row r="32" ht="15">
      <c r="C32" s="87"/>
    </row>
    <row r="33" ht="15">
      <c r="C33" s="87"/>
    </row>
    <row r="34" ht="15">
      <c r="C34" s="87"/>
    </row>
    <row r="35" ht="15">
      <c r="C35" s="87"/>
    </row>
    <row r="36" ht="15">
      <c r="C36" s="87"/>
    </row>
    <row r="37" ht="15">
      <c r="C37" s="87"/>
    </row>
    <row r="38" ht="15">
      <c r="C38" s="87"/>
    </row>
    <row r="39" ht="15">
      <c r="C39" s="87"/>
    </row>
    <row r="40" ht="15">
      <c r="C40" s="87"/>
    </row>
    <row r="41" ht="15">
      <c r="C41" s="87"/>
    </row>
    <row r="42" ht="15">
      <c r="C42" s="87"/>
    </row>
    <row r="43" ht="15">
      <c r="C43" s="87"/>
    </row>
    <row r="44" ht="15">
      <c r="C44" s="87"/>
    </row>
    <row r="45" ht="15">
      <c r="C45" s="87"/>
    </row>
    <row r="46" ht="15">
      <c r="C46" s="87"/>
    </row>
    <row r="47" ht="15">
      <c r="C47" s="87"/>
    </row>
    <row r="48" ht="15">
      <c r="C48" s="87"/>
    </row>
    <row r="49" ht="15">
      <c r="C49" s="87"/>
    </row>
    <row r="50" ht="15">
      <c r="C50" s="87"/>
    </row>
    <row r="51" ht="15">
      <c r="C51" s="87"/>
    </row>
    <row r="52" ht="15">
      <c r="C52" s="87"/>
    </row>
    <row r="53" ht="15">
      <c r="C53" s="87"/>
    </row>
    <row r="54" ht="15">
      <c r="C54" s="87"/>
    </row>
    <row r="55" ht="15">
      <c r="C55" s="87"/>
    </row>
    <row r="56" ht="15">
      <c r="C56" s="87"/>
    </row>
    <row r="57" ht="15">
      <c r="C57" s="87"/>
    </row>
    <row r="58" ht="15">
      <c r="C58" s="87"/>
    </row>
    <row r="59" ht="15">
      <c r="C59" s="87"/>
    </row>
    <row r="60" ht="15">
      <c r="C60" s="87"/>
    </row>
  </sheetData>
  <sheetProtection password="CB51" sheet="1" objects="1" scenarios="1" selectLockedCells="1"/>
  <mergeCells count="5">
    <mergeCell ref="B22:B23"/>
    <mergeCell ref="B6:B7"/>
    <mergeCell ref="B10:B11"/>
    <mergeCell ref="B14:B15"/>
    <mergeCell ref="B18:B19"/>
  </mergeCells>
  <printOptions/>
  <pageMargins left="0.5" right="0.47" top="0.47" bottom="0.41" header="0.31496062992125984" footer="0.31496062992125984"/>
  <pageSetup fitToHeight="1" fitToWidth="1" orientation="portrait" paperSize="9" scale="83" r:id="rId3"/>
  <headerFooter>
    <oddHeader>&amp;C
&amp;G
</oddHeader>
  </headerFooter>
  <rowBreaks count="1" manualBreakCount="1">
    <brk id="25" max="255" man="1"/>
  </rowBreaks>
  <colBreaks count="3" manualBreakCount="3">
    <brk id="2" max="65535" man="1"/>
    <brk id="3" max="65535" man="1"/>
    <brk id="4" max="65535" man="1"/>
  </colBreaks>
  <ignoredErrors>
    <ignoredError sqref="C7 C9:C11 C13:C15 C21:C23 C5:C6" unlocked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Diviš</dc:creator>
  <cp:keywords/>
  <dc:description/>
  <cp:lastModifiedBy>VIS</cp:lastModifiedBy>
  <cp:lastPrinted>2019-01-31T14:31:23Z</cp:lastPrinted>
  <dcterms:created xsi:type="dcterms:W3CDTF">2005-09-11T18:12:33Z</dcterms:created>
  <dcterms:modified xsi:type="dcterms:W3CDTF">2019-01-31T14:31:29Z</dcterms:modified>
  <cp:category/>
  <cp:version/>
  <cp:contentType/>
  <cp:contentStatus/>
</cp:coreProperties>
</file>